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0" yWindow="-105" windowWidth="21165" windowHeight="11010"/>
  </bookViews>
  <sheets>
    <sheet name="MgCa" sheetId="8" r:id="rId1"/>
  </sheets>
  <definedNames>
    <definedName name="_xlnm.Print_Area" localSheetId="0">MgCa!$A$1:$Y$54</definedName>
  </definedNames>
  <calcPr calcId="145621"/>
</workbook>
</file>

<file path=xl/calcChain.xml><?xml version="1.0" encoding="utf-8"?>
<calcChain xmlns="http://schemas.openxmlformats.org/spreadsheetml/2006/main">
  <c r="S22" i="8" l="1"/>
  <c r="S23" i="8"/>
  <c r="S24" i="8"/>
  <c r="S25" i="8"/>
  <c r="L32" i="8" l="1"/>
  <c r="L28" i="8"/>
  <c r="L27" i="8"/>
  <c r="L23" i="8"/>
  <c r="S6" i="8" l="1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4" i="8"/>
  <c r="L25" i="8"/>
  <c r="L26" i="8"/>
  <c r="L29" i="8"/>
  <c r="L30" i="8"/>
  <c r="L31" i="8"/>
  <c r="L33" i="8"/>
  <c r="L34" i="8"/>
  <c r="L35" i="8"/>
  <c r="L36" i="8"/>
  <c r="L37" i="8"/>
  <c r="L38" i="8"/>
  <c r="L39" i="8"/>
  <c r="L40" i="8"/>
  <c r="L41" i="8"/>
  <c r="L42" i="8"/>
  <c r="L43" i="8"/>
  <c r="L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" i="8"/>
</calcChain>
</file>

<file path=xl/sharedStrings.xml><?xml version="1.0" encoding="utf-8"?>
<sst xmlns="http://schemas.openxmlformats.org/spreadsheetml/2006/main" count="27" uniqueCount="11">
  <si>
    <t>Mg/Ca</t>
  </si>
  <si>
    <t>Error</t>
  </si>
  <si>
    <t>Temp</t>
  </si>
  <si>
    <t>Subbotina</t>
  </si>
  <si>
    <t>Morozovella</t>
  </si>
  <si>
    <t>Acarinina</t>
  </si>
  <si>
    <t>Cibicides</t>
  </si>
  <si>
    <t>Mg/Ca[cor]</t>
  </si>
  <si>
    <t>RelT</t>
  </si>
  <si>
    <t>mbsf</t>
  </si>
  <si>
    <t>Table S6. Foraminiferal Mg/Ca ratios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</si>
</sst>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</font>
    <font>
      <b/>
      <i/>
      <sz val="10"/>
      <name val="Arial"/>
      <family val="2"/>
    </font>
    <font>
      <i/>
      <sz val="11"/>
      <name val="Calibri"/>
      <family val="2"/>
      <scheme val="minor"/>
    </font>
    <font>
      <b/>
      <sz val="1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2" applyNumberFormat="0" applyAlignment="0" applyProtection="0"/>
    <xf numFmtId="0" fontId="9" fillId="28" borderId="3" applyNumberFormat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2" applyNumberFormat="0" applyAlignment="0" applyProtection="0"/>
    <xf numFmtId="0" fontId="16" fillId="0" borderId="7" applyNumberFormat="0" applyFill="0" applyAlignment="0" applyProtection="0"/>
    <xf numFmtId="0" fontId="17" fillId="31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18" fillId="27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" fillId="0" borderId="0"/>
    <xf numFmtId="0" fontId="1" fillId="0" borderId="0"/>
  </cellStyleXfs>
  <cellXfs count="29">
    <xf numFmtId="0" fontId="0" fillId="0" borderId="0" xfId="0"/>
    <xf numFmtId="0" fontId="3" fillId="0" borderId="0" xfId="0" applyFont="1" applyBorder="1"/>
    <xf numFmtId="2" fontId="3" fillId="0" borderId="0" xfId="37" applyNumberFormat="1" applyFont="1" applyFill="1" applyBorder="1" applyAlignment="1">
      <alignment horizontal="center" vertical="center"/>
    </xf>
    <xf numFmtId="2" fontId="3" fillId="0" borderId="1" xfId="37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22" fillId="0" borderId="0" xfId="37" applyFont="1" applyBorder="1"/>
    <xf numFmtId="2" fontId="22" fillId="0" borderId="0" xfId="37" applyNumberFormat="1" applyFont="1" applyBorder="1" applyAlignment="1">
      <alignment horizontal="center"/>
    </xf>
    <xf numFmtId="2" fontId="22" fillId="0" borderId="0" xfId="37" applyNumberFormat="1" applyFont="1" applyBorder="1"/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22" fillId="0" borderId="0" xfId="37" applyNumberFormat="1" applyFont="1" applyBorder="1" applyAlignment="1">
      <alignment horizontal="center"/>
    </xf>
    <xf numFmtId="0" fontId="4" fillId="0" borderId="0" xfId="0" applyFont="1" applyBorder="1"/>
    <xf numFmtId="0" fontId="22" fillId="0" borderId="0" xfId="37" applyFont="1" applyBorder="1" applyAlignment="1">
      <alignment horizontal="center"/>
    </xf>
    <xf numFmtId="2" fontId="22" fillId="0" borderId="0" xfId="43" applyNumberFormat="1" applyFont="1" applyBorder="1" applyAlignment="1">
      <alignment horizontal="center"/>
    </xf>
    <xf numFmtId="2" fontId="22" fillId="0" borderId="0" xfId="0" applyNumberFormat="1" applyFont="1" applyBorder="1" applyAlignment="1">
      <alignment horizontal="center"/>
    </xf>
    <xf numFmtId="0" fontId="22" fillId="0" borderId="0" xfId="37" applyFont="1" applyFill="1" applyBorder="1" applyAlignment="1">
      <alignment horizontal="center"/>
    </xf>
    <xf numFmtId="2" fontId="22" fillId="0" borderId="0" xfId="0" applyNumberFormat="1" applyFont="1" applyBorder="1" applyAlignment="1">
      <alignment horizontal="center" vertical="center" wrapText="1"/>
    </xf>
    <xf numFmtId="2" fontId="23" fillId="0" borderId="0" xfId="0" applyNumberFormat="1" applyFont="1" applyFill="1" applyBorder="1" applyAlignment="1">
      <alignment horizontal="center"/>
    </xf>
    <xf numFmtId="2" fontId="25" fillId="0" borderId="0" xfId="43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0" fontId="3" fillId="0" borderId="1" xfId="0" applyFont="1" applyFill="1" applyBorder="1"/>
    <xf numFmtId="0" fontId="3" fillId="0" borderId="1" xfId="0" applyFont="1" applyBorder="1"/>
    <xf numFmtId="0" fontId="24" fillId="0" borderId="0" xfId="0" applyFont="1" applyBorder="1" applyAlignment="1">
      <alignment horizontal="center"/>
    </xf>
    <xf numFmtId="0" fontId="26" fillId="0" borderId="0" xfId="0" applyFont="1" applyBorder="1" applyAlignment="1">
      <alignment horizontal="left" vertic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43"/>
    <cellStyle name="Normal 4" xfId="44"/>
    <cellStyle name="Note 2" xfId="38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Z63"/>
  <sheetViews>
    <sheetView tabSelected="1" workbookViewId="0">
      <selection sqref="A1:Y1"/>
    </sheetView>
  </sheetViews>
  <sheetFormatPr defaultRowHeight="12.75" x14ac:dyDescent="0.2"/>
  <cols>
    <col min="1" max="1" width="14.28515625" style="1" customWidth="1"/>
    <col min="2" max="3" width="12.5703125" style="1" customWidth="1"/>
    <col min="4" max="4" width="11.5703125" style="1" customWidth="1"/>
    <col min="5" max="5" width="11.85546875" style="10" customWidth="1"/>
    <col min="6" max="6" width="12.140625" style="1" customWidth="1"/>
    <col min="7" max="7" width="1.7109375" style="21" customWidth="1"/>
    <col min="8" max="8" width="9.140625" style="1"/>
    <col min="9" max="11" width="11" style="1" customWidth="1"/>
    <col min="12" max="13" width="9.140625" style="1"/>
    <col min="14" max="14" width="1.7109375" style="21" customWidth="1"/>
    <col min="15" max="15" width="9.140625" style="1"/>
    <col min="16" max="16" width="9.140625" style="10"/>
    <col min="17" max="20" width="9.140625" style="1"/>
    <col min="21" max="21" width="1.7109375" style="21" customWidth="1"/>
    <col min="22" max="25" width="9.140625" style="1"/>
    <col min="26" max="26" width="3.7109375" style="21" customWidth="1"/>
    <col min="27" max="16384" width="9.140625" style="1"/>
  </cols>
  <sheetData>
    <row r="1" spans="1:26" ht="20.100000000000001" customHeight="1" x14ac:dyDescent="0.2">
      <c r="A1" s="28" t="s">
        <v>10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6" ht="20.100000000000001" customHeight="1" x14ac:dyDescent="0.2">
      <c r="A2" s="25"/>
      <c r="B2" s="25"/>
      <c r="C2" s="25"/>
      <c r="D2" s="25"/>
      <c r="E2" s="23"/>
      <c r="F2" s="25"/>
      <c r="G2" s="25"/>
      <c r="H2" s="25"/>
      <c r="I2" s="25"/>
      <c r="J2" s="25"/>
      <c r="K2" s="25"/>
      <c r="L2" s="25"/>
      <c r="M2" s="25"/>
      <c r="N2" s="25"/>
      <c r="O2" s="25"/>
      <c r="P2" s="23"/>
      <c r="Q2" s="25"/>
      <c r="R2" s="25"/>
      <c r="S2" s="25"/>
      <c r="T2" s="25"/>
      <c r="U2" s="25"/>
      <c r="V2" s="25"/>
      <c r="W2" s="25"/>
      <c r="X2" s="25"/>
      <c r="Y2" s="25"/>
    </row>
    <row r="3" spans="1:26" s="12" customFormat="1" ht="18" customHeight="1" x14ac:dyDescent="0.2">
      <c r="A3" s="27" t="s">
        <v>6</v>
      </c>
      <c r="B3" s="27"/>
      <c r="C3" s="27"/>
      <c r="D3" s="27"/>
      <c r="E3" s="27"/>
      <c r="F3" s="27"/>
      <c r="G3" s="24"/>
      <c r="H3" s="27" t="s">
        <v>5</v>
      </c>
      <c r="I3" s="27"/>
      <c r="J3" s="27"/>
      <c r="K3" s="27"/>
      <c r="L3" s="27"/>
      <c r="M3" s="27"/>
      <c r="N3" s="24"/>
      <c r="O3" s="27" t="s">
        <v>4</v>
      </c>
      <c r="P3" s="27"/>
      <c r="Q3" s="27"/>
      <c r="R3" s="27"/>
      <c r="S3" s="27"/>
      <c r="T3" s="27"/>
      <c r="U3" s="24"/>
      <c r="V3" s="27" t="s">
        <v>3</v>
      </c>
      <c r="W3" s="27"/>
      <c r="X3" s="27"/>
      <c r="Y3" s="27"/>
      <c r="Z3" s="24"/>
    </row>
    <row r="4" spans="1:26" s="10" customFormat="1" x14ac:dyDescent="0.2">
      <c r="A4" s="20" t="s">
        <v>9</v>
      </c>
      <c r="B4" s="20" t="s">
        <v>0</v>
      </c>
      <c r="C4" s="20" t="s">
        <v>7</v>
      </c>
      <c r="D4" s="20" t="s">
        <v>2</v>
      </c>
      <c r="E4" s="20" t="s">
        <v>8</v>
      </c>
      <c r="F4" s="20" t="s">
        <v>1</v>
      </c>
      <c r="G4" s="22"/>
      <c r="H4" s="23" t="s">
        <v>9</v>
      </c>
      <c r="I4" s="23" t="s">
        <v>0</v>
      </c>
      <c r="J4" s="23" t="s">
        <v>7</v>
      </c>
      <c r="K4" s="23" t="s">
        <v>2</v>
      </c>
      <c r="L4" s="23" t="s">
        <v>8</v>
      </c>
      <c r="M4" s="23" t="s">
        <v>1</v>
      </c>
      <c r="N4" s="22"/>
      <c r="O4" s="20" t="s">
        <v>9</v>
      </c>
      <c r="P4" s="20" t="s">
        <v>0</v>
      </c>
      <c r="Q4" s="20" t="s">
        <v>7</v>
      </c>
      <c r="R4" s="20" t="s">
        <v>2</v>
      </c>
      <c r="S4" s="20" t="s">
        <v>8</v>
      </c>
      <c r="T4" s="20" t="s">
        <v>1</v>
      </c>
      <c r="U4" s="22"/>
      <c r="V4" s="20" t="s">
        <v>9</v>
      </c>
      <c r="W4" s="20" t="s">
        <v>0</v>
      </c>
      <c r="X4" s="20" t="s">
        <v>2</v>
      </c>
      <c r="Y4" s="20" t="s">
        <v>1</v>
      </c>
      <c r="Z4" s="22"/>
    </row>
    <row r="5" spans="1:26" ht="15" x14ac:dyDescent="0.25">
      <c r="A5" s="22">
        <v>426.71</v>
      </c>
      <c r="B5" s="9">
        <v>5.6066250000000002</v>
      </c>
      <c r="C5" s="9">
        <v>5.1678750000000004</v>
      </c>
      <c r="D5" s="2">
        <v>21.757912024955758</v>
      </c>
      <c r="E5" s="9">
        <f>D5-14</f>
        <v>7.7579120249557576</v>
      </c>
      <c r="F5" s="9">
        <v>1.6868353213514391</v>
      </c>
      <c r="G5" s="22"/>
      <c r="H5" s="13">
        <v>426.71</v>
      </c>
      <c r="I5" s="17">
        <v>4.0901666666666667</v>
      </c>
      <c r="J5" s="17">
        <v>3.6514166666666665</v>
      </c>
      <c r="K5" s="2">
        <v>27.747478425141953</v>
      </c>
      <c r="L5" s="9">
        <f>K5-27</f>
        <v>0.74747842514195284</v>
      </c>
      <c r="M5" s="9">
        <v>1.7507423811538891</v>
      </c>
      <c r="N5" s="5"/>
      <c r="O5" s="13">
        <v>388</v>
      </c>
      <c r="P5" s="7">
        <v>3.3102857142857141</v>
      </c>
      <c r="Q5" s="7">
        <v>2.8715357142857139</v>
      </c>
      <c r="R5" s="9">
        <v>25.077831298478333</v>
      </c>
      <c r="S5" s="9">
        <f>R5-27</f>
        <v>-1.9221687015216666</v>
      </c>
      <c r="T5" s="14">
        <v>2.0192967584804773</v>
      </c>
      <c r="U5" s="5"/>
      <c r="V5" s="10">
        <v>435.3</v>
      </c>
      <c r="W5" s="15">
        <v>3.7849999999999997</v>
      </c>
      <c r="X5" s="9">
        <v>28.455490862428988</v>
      </c>
      <c r="Y5" s="9">
        <v>1.7257606857559082</v>
      </c>
    </row>
    <row r="6" spans="1:26" ht="15" x14ac:dyDescent="0.25">
      <c r="A6" s="10">
        <v>427.12</v>
      </c>
      <c r="B6" s="9">
        <v>5.9556000000000004</v>
      </c>
      <c r="C6" s="9">
        <v>5.5168500000000007</v>
      </c>
      <c r="D6" s="2">
        <v>22.357411716239138</v>
      </c>
      <c r="E6" s="9">
        <f t="shared" ref="E6:E54" si="0">D6-14</f>
        <v>8.3574117162391381</v>
      </c>
      <c r="F6" s="9">
        <v>1.5964083906889837</v>
      </c>
      <c r="G6" s="22"/>
      <c r="H6" s="13">
        <v>427.12</v>
      </c>
      <c r="I6" s="17">
        <v>4.1606666666666685</v>
      </c>
      <c r="J6" s="17">
        <v>3.7219166666666683</v>
      </c>
      <c r="K6" s="2">
        <v>27.959962296551751</v>
      </c>
      <c r="L6" s="9">
        <f t="shared" ref="L6:L43" si="1">K6-27</f>
        <v>0.95996229655175114</v>
      </c>
      <c r="M6" s="9">
        <v>1.6161733273350662</v>
      </c>
      <c r="N6" s="5"/>
      <c r="O6" s="13">
        <v>408</v>
      </c>
      <c r="P6" s="7">
        <v>4.5581111111111108</v>
      </c>
      <c r="Q6" s="7">
        <v>4.119361111111111</v>
      </c>
      <c r="R6" s="9">
        <v>29.087287992608722</v>
      </c>
      <c r="S6" s="9">
        <f t="shared" ref="S6:S25" si="2">R6-27</f>
        <v>2.0872879926087222</v>
      </c>
      <c r="T6" s="14">
        <v>1.7867649795566272</v>
      </c>
      <c r="U6" s="5"/>
      <c r="V6" s="10">
        <v>446.1</v>
      </c>
      <c r="W6" s="15">
        <v>3.8525833333333335</v>
      </c>
      <c r="X6" s="9">
        <v>28.652135663143795</v>
      </c>
      <c r="Y6" s="9">
        <v>1.8742419681800082</v>
      </c>
    </row>
    <row r="7" spans="1:26" ht="15" x14ac:dyDescent="0.25">
      <c r="A7" s="10">
        <v>427.5</v>
      </c>
      <c r="B7" s="9">
        <v>6.4079999999999986</v>
      </c>
      <c r="C7" s="9">
        <v>5.9692499999999988</v>
      </c>
      <c r="D7" s="2">
        <v>23.080478194594747</v>
      </c>
      <c r="E7" s="9">
        <f t="shared" si="0"/>
        <v>9.0804781945947468</v>
      </c>
      <c r="F7" s="9">
        <v>2.8304144007622556</v>
      </c>
      <c r="G7" s="22"/>
      <c r="H7" s="16">
        <v>427.5</v>
      </c>
      <c r="I7" s="17">
        <v>3.6988181818181824</v>
      </c>
      <c r="J7" s="17">
        <v>3.2600681818181823</v>
      </c>
      <c r="K7" s="2">
        <v>26.487843866052089</v>
      </c>
      <c r="L7" s="9">
        <f t="shared" si="1"/>
        <v>-0.51215613394791148</v>
      </c>
      <c r="M7" s="9">
        <v>1.676903403363371</v>
      </c>
      <c r="N7" s="5"/>
      <c r="O7" s="13">
        <v>416.4</v>
      </c>
      <c r="P7" s="7">
        <v>4.3870000000000005</v>
      </c>
      <c r="Q7" s="7">
        <v>3.9482500000000003</v>
      </c>
      <c r="R7" s="9">
        <v>28.61589200982948</v>
      </c>
      <c r="S7" s="9">
        <f t="shared" si="2"/>
        <v>1.61589200982948</v>
      </c>
      <c r="T7" s="14">
        <v>2.2440219219110906</v>
      </c>
      <c r="U7" s="5"/>
      <c r="V7" s="10">
        <v>461.4</v>
      </c>
      <c r="W7" s="15">
        <v>3.2638124999999993</v>
      </c>
      <c r="X7" s="9">
        <v>26.809380903645522</v>
      </c>
      <c r="Y7" s="9">
        <v>1.7266338302462847</v>
      </c>
    </row>
    <row r="8" spans="1:26" ht="15" x14ac:dyDescent="0.25">
      <c r="A8" s="22">
        <v>427.94</v>
      </c>
      <c r="B8" s="9">
        <v>5.79</v>
      </c>
      <c r="C8" s="9">
        <v>5.3512500000000003</v>
      </c>
      <c r="D8" s="2">
        <v>22.077807434090964</v>
      </c>
      <c r="E8" s="9">
        <f t="shared" si="0"/>
        <v>8.077807434090964</v>
      </c>
      <c r="F8" s="9">
        <v>1.7233514154830121</v>
      </c>
      <c r="G8" s="22"/>
      <c r="H8" s="16">
        <v>427.94</v>
      </c>
      <c r="I8" s="17">
        <v>3.6765588235294118</v>
      </c>
      <c r="J8" s="17">
        <v>3.2378088235294116</v>
      </c>
      <c r="K8" s="2">
        <v>26.411718334446078</v>
      </c>
      <c r="L8" s="9">
        <f t="shared" si="1"/>
        <v>-0.58828166555392158</v>
      </c>
      <c r="M8" s="9">
        <v>1.6440255909726593</v>
      </c>
      <c r="N8" s="5"/>
      <c r="O8" s="13">
        <v>426.71</v>
      </c>
      <c r="P8" s="7">
        <v>4.7997499999999995</v>
      </c>
      <c r="Q8" s="7">
        <v>4.3609999999999998</v>
      </c>
      <c r="R8" s="9">
        <v>29.720658077525059</v>
      </c>
      <c r="S8" s="9">
        <f t="shared" si="2"/>
        <v>2.7206580775250586</v>
      </c>
      <c r="T8" s="14">
        <v>1.9837501277752541</v>
      </c>
      <c r="U8" s="5"/>
      <c r="V8" s="10">
        <v>466.7</v>
      </c>
      <c r="W8" s="15">
        <v>3.9734347826086953</v>
      </c>
      <c r="X8" s="9">
        <v>28.995324398978742</v>
      </c>
      <c r="Y8" s="9">
        <v>1.9531694036583205</v>
      </c>
    </row>
    <row r="9" spans="1:26" ht="15" x14ac:dyDescent="0.25">
      <c r="A9" s="22">
        <v>428.2</v>
      </c>
      <c r="B9" s="9">
        <v>6.5232142857142863</v>
      </c>
      <c r="C9" s="9">
        <v>6.0844642857142865</v>
      </c>
      <c r="D9" s="2">
        <v>23.255867118354118</v>
      </c>
      <c r="E9" s="9">
        <f t="shared" si="0"/>
        <v>9.2558671183541179</v>
      </c>
      <c r="F9" s="9">
        <v>1.6678819493997883</v>
      </c>
      <c r="G9" s="22"/>
      <c r="H9" s="16">
        <v>428.2</v>
      </c>
      <c r="I9" s="17">
        <v>3.8669583333333328</v>
      </c>
      <c r="J9" s="17">
        <v>3.4282083333333326</v>
      </c>
      <c r="K9" s="2">
        <v>27.046617900259836</v>
      </c>
      <c r="L9" s="9">
        <f t="shared" si="1"/>
        <v>4.661790025983592E-2</v>
      </c>
      <c r="M9" s="9">
        <v>1.5743327086552306</v>
      </c>
      <c r="N9" s="5"/>
      <c r="O9" s="13">
        <v>427.12</v>
      </c>
      <c r="P9" s="7">
        <v>2.7698888888888891</v>
      </c>
      <c r="Q9" s="7">
        <v>2.3311388888888889</v>
      </c>
      <c r="R9" s="9">
        <v>22.761275330979366</v>
      </c>
      <c r="S9" s="9">
        <f t="shared" si="2"/>
        <v>-4.2387246690206339</v>
      </c>
      <c r="T9" s="14">
        <v>2.2478748815795613</v>
      </c>
      <c r="U9" s="5"/>
      <c r="V9" s="10"/>
      <c r="W9" s="10"/>
      <c r="X9" s="10"/>
    </row>
    <row r="10" spans="1:26" ht="15" x14ac:dyDescent="0.25">
      <c r="A10" s="22">
        <v>428.8</v>
      </c>
      <c r="B10" s="9">
        <v>5.916666666666667</v>
      </c>
      <c r="C10" s="9">
        <v>5.4779166666666672</v>
      </c>
      <c r="D10" s="2">
        <v>22.29243752476572</v>
      </c>
      <c r="E10" s="9">
        <f t="shared" si="0"/>
        <v>8.2924375247657203</v>
      </c>
      <c r="F10" s="9">
        <v>1.9663228112823057</v>
      </c>
      <c r="G10" s="22"/>
      <c r="H10" s="16">
        <v>428.98</v>
      </c>
      <c r="I10" s="17">
        <v>3.6710952380952384</v>
      </c>
      <c r="J10" s="17">
        <v>3.2323452380952382</v>
      </c>
      <c r="K10" s="2">
        <v>26.392953242092759</v>
      </c>
      <c r="L10" s="9">
        <f t="shared" si="1"/>
        <v>-0.60704675790724139</v>
      </c>
      <c r="M10" s="9">
        <v>1.6701254884094492</v>
      </c>
      <c r="N10" s="5"/>
      <c r="O10" s="13">
        <v>427.5</v>
      </c>
      <c r="P10" s="7">
        <v>3.1939090909090919</v>
      </c>
      <c r="Q10" s="7">
        <v>2.7551590909090917</v>
      </c>
      <c r="R10" s="9">
        <v>24.618144725563862</v>
      </c>
      <c r="S10" s="9">
        <f t="shared" si="2"/>
        <v>-2.3818552744361376</v>
      </c>
      <c r="T10" s="14">
        <v>1.8689626279361227</v>
      </c>
      <c r="U10" s="5"/>
      <c r="V10" s="10"/>
      <c r="W10" s="10"/>
      <c r="X10" s="10"/>
    </row>
    <row r="11" spans="1:26" ht="15" x14ac:dyDescent="0.25">
      <c r="A11" s="22">
        <v>428.9</v>
      </c>
      <c r="B11" s="9">
        <v>6.0041111111111114</v>
      </c>
      <c r="C11" s="9">
        <v>5.5653611111111116</v>
      </c>
      <c r="D11" s="2">
        <v>22.437731230721933</v>
      </c>
      <c r="E11" s="9">
        <f t="shared" si="0"/>
        <v>8.4377312307219334</v>
      </c>
      <c r="F11" s="9">
        <v>1.7509292828363749</v>
      </c>
      <c r="G11" s="22"/>
      <c r="H11" s="16">
        <v>435.3</v>
      </c>
      <c r="I11" s="17">
        <v>3.4780384615384605</v>
      </c>
      <c r="J11" s="17">
        <v>3.0392884615384603</v>
      </c>
      <c r="K11" s="2">
        <v>25.708680749269877</v>
      </c>
      <c r="L11" s="9">
        <f t="shared" si="1"/>
        <v>-1.2913192507301225</v>
      </c>
      <c r="M11" s="9">
        <v>1.5685977770693715</v>
      </c>
      <c r="N11" s="5"/>
      <c r="O11" s="13">
        <v>427.94</v>
      </c>
      <c r="P11" s="7">
        <v>2.7435</v>
      </c>
      <c r="Q11" s="7">
        <v>2.3047499999999999</v>
      </c>
      <c r="R11" s="9">
        <v>22.634778320146587</v>
      </c>
      <c r="S11" s="9">
        <f t="shared" si="2"/>
        <v>-4.3652216798534127</v>
      </c>
      <c r="T11" s="14">
        <v>2.0516167268565493</v>
      </c>
      <c r="U11" s="5"/>
      <c r="V11" s="10"/>
      <c r="W11" s="10"/>
      <c r="X11" s="10"/>
    </row>
    <row r="12" spans="1:26" ht="15" x14ac:dyDescent="0.25">
      <c r="A12" s="22">
        <v>434.57</v>
      </c>
      <c r="B12" s="9">
        <v>5.2359999999999998</v>
      </c>
      <c r="C12" s="9">
        <v>4.79725</v>
      </c>
      <c r="D12" s="2">
        <v>21.075171274372579</v>
      </c>
      <c r="E12" s="9">
        <f t="shared" si="0"/>
        <v>7.075171274372579</v>
      </c>
      <c r="F12" s="9">
        <v>3.1168430725759713</v>
      </c>
      <c r="G12" s="22"/>
      <c r="H12" s="13">
        <v>437.75</v>
      </c>
      <c r="I12" s="17">
        <v>3.7656538461538456</v>
      </c>
      <c r="J12" s="17">
        <v>3.3269038461538454</v>
      </c>
      <c r="K12" s="2">
        <v>26.713332596327227</v>
      </c>
      <c r="L12" s="9">
        <f t="shared" si="1"/>
        <v>-0.28666740367277299</v>
      </c>
      <c r="M12" s="9">
        <v>1.6581465295103519</v>
      </c>
      <c r="N12" s="5"/>
      <c r="O12" s="13">
        <v>428.2</v>
      </c>
      <c r="P12" s="7">
        <v>3.1944166666666667</v>
      </c>
      <c r="Q12" s="7">
        <v>2.7556666666666665</v>
      </c>
      <c r="R12" s="9">
        <v>24.6201915079895</v>
      </c>
      <c r="S12" s="9">
        <f t="shared" si="2"/>
        <v>-2.3798084920105005</v>
      </c>
      <c r="T12" s="14">
        <v>1.9216096287892084</v>
      </c>
      <c r="U12" s="5"/>
      <c r="V12" s="10"/>
      <c r="W12" s="10"/>
      <c r="X12" s="10"/>
    </row>
    <row r="13" spans="1:26" ht="15" x14ac:dyDescent="0.25">
      <c r="A13" s="22">
        <v>435.3</v>
      </c>
      <c r="B13" s="9">
        <v>6.4065882352941177</v>
      </c>
      <c r="C13" s="9">
        <v>5.9678382352941179</v>
      </c>
      <c r="D13" s="2">
        <v>23.078308156209538</v>
      </c>
      <c r="E13" s="9">
        <f t="shared" si="0"/>
        <v>9.0783081562095376</v>
      </c>
      <c r="F13" s="9">
        <v>2.0757587695070852</v>
      </c>
      <c r="G13" s="22"/>
      <c r="H13" s="13">
        <v>438.03</v>
      </c>
      <c r="I13" s="17">
        <v>3.8125500000000003</v>
      </c>
      <c r="J13" s="17">
        <v>3.3738000000000001</v>
      </c>
      <c r="K13" s="2">
        <v>26.868861596230001</v>
      </c>
      <c r="L13" s="9">
        <f t="shared" si="1"/>
        <v>-0.13113840376999875</v>
      </c>
      <c r="M13" s="9">
        <v>1.7148425391544777</v>
      </c>
      <c r="N13" s="5"/>
      <c r="O13" s="13">
        <v>428.5</v>
      </c>
      <c r="P13" s="7">
        <v>3.0207499999999996</v>
      </c>
      <c r="Q13" s="7">
        <v>2.5819999999999994</v>
      </c>
      <c r="R13" s="9">
        <v>23.896912561567518</v>
      </c>
      <c r="S13" s="9">
        <f t="shared" si="2"/>
        <v>-3.1030874384324818</v>
      </c>
      <c r="T13" s="14">
        <v>2.9247156828761751</v>
      </c>
      <c r="U13" s="5"/>
      <c r="V13" s="10"/>
      <c r="W13" s="10"/>
      <c r="X13" s="10"/>
    </row>
    <row r="14" spans="1:26" ht="15" x14ac:dyDescent="0.25">
      <c r="A14" s="22">
        <v>436.78</v>
      </c>
      <c r="B14" s="9">
        <v>4.1070000000000002</v>
      </c>
      <c r="C14" s="9">
        <v>3.66825</v>
      </c>
      <c r="D14" s="2">
        <v>18.613445329764545</v>
      </c>
      <c r="E14" s="9">
        <f t="shared" si="0"/>
        <v>4.613445329764545</v>
      </c>
      <c r="F14" s="9">
        <v>1.9467042684526614</v>
      </c>
      <c r="G14" s="22"/>
      <c r="H14" s="13">
        <v>446.1</v>
      </c>
      <c r="I14" s="17">
        <v>3.6533636363636366</v>
      </c>
      <c r="J14" s="17">
        <v>3.2146136363636364</v>
      </c>
      <c r="K14" s="2">
        <v>26.331833480777785</v>
      </c>
      <c r="L14" s="9">
        <f t="shared" si="1"/>
        <v>-0.66816651922221482</v>
      </c>
      <c r="M14" s="9">
        <v>1.6365020293985288</v>
      </c>
      <c r="N14" s="5"/>
      <c r="O14" s="13">
        <v>428.9</v>
      </c>
      <c r="P14" s="7">
        <v>4.1394615384615383</v>
      </c>
      <c r="Q14" s="7">
        <v>3.7007115384615381</v>
      </c>
      <c r="R14" s="9">
        <v>27.89647718855954</v>
      </c>
      <c r="S14" s="9">
        <f t="shared" si="2"/>
        <v>0.89647718855954039</v>
      </c>
      <c r="T14" s="14">
        <v>1.6602300417182871</v>
      </c>
      <c r="U14" s="5"/>
      <c r="V14" s="10"/>
      <c r="W14" s="10"/>
      <c r="X14" s="10"/>
    </row>
    <row r="15" spans="1:26" ht="15" x14ac:dyDescent="0.25">
      <c r="A15" s="22">
        <v>437.75</v>
      </c>
      <c r="B15" s="9">
        <v>3.2675714285714283</v>
      </c>
      <c r="C15" s="9">
        <v>2.8288214285714282</v>
      </c>
      <c r="D15" s="2">
        <v>16.229458719420503</v>
      </c>
      <c r="E15" s="9">
        <f t="shared" si="0"/>
        <v>2.2294587194205029</v>
      </c>
      <c r="F15" s="9">
        <v>1.7148478717969871</v>
      </c>
      <c r="G15" s="22"/>
      <c r="H15" s="13">
        <v>447.71</v>
      </c>
      <c r="I15" s="17">
        <v>3.5118</v>
      </c>
      <c r="J15" s="17">
        <v>3.0730499999999998</v>
      </c>
      <c r="K15" s="2">
        <v>25.831426576420075</v>
      </c>
      <c r="L15" s="9">
        <f t="shared" si="1"/>
        <v>-1.1685734235799252</v>
      </c>
      <c r="M15" s="9">
        <v>1.7732456574373296</v>
      </c>
      <c r="N15" s="5"/>
      <c r="O15" s="13">
        <v>434.57</v>
      </c>
      <c r="P15" s="7">
        <v>3.8405</v>
      </c>
      <c r="Q15" s="7">
        <v>3.4017499999999998</v>
      </c>
      <c r="R15" s="9">
        <v>26.960531591171748</v>
      </c>
      <c r="S15" s="9">
        <f t="shared" si="2"/>
        <v>-3.9468408828252421E-2</v>
      </c>
      <c r="T15" s="14">
        <v>2.0460332390202534</v>
      </c>
      <c r="U15" s="5"/>
      <c r="V15" s="10"/>
      <c r="W15" s="10"/>
      <c r="X15" s="10"/>
    </row>
    <row r="16" spans="1:26" ht="15" x14ac:dyDescent="0.25">
      <c r="A16" s="22">
        <v>438.03</v>
      </c>
      <c r="B16" s="9">
        <v>5.5444666666666667</v>
      </c>
      <c r="C16" s="9">
        <v>5.1057166666666669</v>
      </c>
      <c r="D16" s="2">
        <v>21.646895952712519</v>
      </c>
      <c r="E16" s="9">
        <f t="shared" si="0"/>
        <v>7.6468959527125193</v>
      </c>
      <c r="F16" s="9">
        <v>1.790365873329067</v>
      </c>
      <c r="G16" s="22"/>
      <c r="H16" s="13">
        <v>455.6</v>
      </c>
      <c r="I16" s="17">
        <v>3.2738965517241372</v>
      </c>
      <c r="J16" s="17">
        <v>2.835146551724137</v>
      </c>
      <c r="K16" s="2">
        <v>24.936127418779122</v>
      </c>
      <c r="L16" s="9">
        <f t="shared" si="1"/>
        <v>-2.0638725812208776</v>
      </c>
      <c r="M16" s="9">
        <v>1.6631948694747267</v>
      </c>
      <c r="N16" s="5"/>
      <c r="O16" s="13">
        <v>435.3</v>
      </c>
      <c r="P16" s="7">
        <v>3.0298181818181815</v>
      </c>
      <c r="Q16" s="7">
        <v>2.5910681818181813</v>
      </c>
      <c r="R16" s="9">
        <v>23.935867269072375</v>
      </c>
      <c r="S16" s="9">
        <f t="shared" si="2"/>
        <v>-3.0641327309276249</v>
      </c>
      <c r="T16" s="14">
        <v>1.9408287403753635</v>
      </c>
      <c r="U16" s="5"/>
      <c r="V16" s="10"/>
      <c r="W16" s="10"/>
      <c r="X16" s="10"/>
    </row>
    <row r="17" spans="1:24" ht="15" x14ac:dyDescent="0.25">
      <c r="A17" s="22">
        <v>438.71</v>
      </c>
      <c r="B17" s="9">
        <v>6.7666666666666666</v>
      </c>
      <c r="C17" s="9">
        <v>6.3279166666666669</v>
      </c>
      <c r="D17" s="2">
        <v>23.615797185625038</v>
      </c>
      <c r="E17" s="9">
        <f t="shared" si="0"/>
        <v>9.6157971856250377</v>
      </c>
      <c r="F17" s="9">
        <v>1.9843215660063462</v>
      </c>
      <c r="G17" s="22"/>
      <c r="H17" s="13">
        <v>455.8</v>
      </c>
      <c r="I17" s="17">
        <v>2.294</v>
      </c>
      <c r="J17" s="17">
        <v>1.8552500000000001</v>
      </c>
      <c r="K17" s="2">
        <v>20.224192177608135</v>
      </c>
      <c r="L17" s="9">
        <f t="shared" si="1"/>
        <v>-6.7758078223918652</v>
      </c>
      <c r="M17" s="18">
        <v>1.6</v>
      </c>
      <c r="N17" s="5"/>
      <c r="O17" s="13">
        <v>436.78</v>
      </c>
      <c r="P17" s="7">
        <v>3.0732499999999998</v>
      </c>
      <c r="Q17" s="7">
        <v>2.6344999999999996</v>
      </c>
      <c r="R17" s="9">
        <v>24.12056943093144</v>
      </c>
      <c r="S17" s="9">
        <f t="shared" si="2"/>
        <v>-2.8794305690685604</v>
      </c>
      <c r="T17" s="14">
        <v>1.5436955415941216</v>
      </c>
      <c r="U17" s="5"/>
      <c r="V17" s="10"/>
      <c r="W17" s="10"/>
      <c r="X17" s="10"/>
    </row>
    <row r="18" spans="1:24" ht="15" x14ac:dyDescent="0.25">
      <c r="A18" s="22">
        <v>445.15</v>
      </c>
      <c r="B18" s="9">
        <v>6.086666666666666</v>
      </c>
      <c r="C18" s="9">
        <v>5.6479166666666663</v>
      </c>
      <c r="D18" s="2">
        <v>22.572821811336009</v>
      </c>
      <c r="E18" s="9">
        <f t="shared" si="0"/>
        <v>8.5728218113360093</v>
      </c>
      <c r="F18" s="9">
        <v>2.793213947837188</v>
      </c>
      <c r="G18" s="22"/>
      <c r="H18" s="13">
        <v>456</v>
      </c>
      <c r="I18" s="17">
        <v>2.9093999999999998</v>
      </c>
      <c r="J18" s="17">
        <v>2.4706499999999996</v>
      </c>
      <c r="K18" s="2">
        <v>23.407101244792038</v>
      </c>
      <c r="L18" s="9">
        <f t="shared" si="1"/>
        <v>-3.5928987552079619</v>
      </c>
      <c r="M18" s="9">
        <v>2.0451781347125548</v>
      </c>
      <c r="N18" s="5"/>
      <c r="O18" s="13">
        <v>438.03</v>
      </c>
      <c r="P18" s="7">
        <v>3.0050909090909088</v>
      </c>
      <c r="Q18" s="7">
        <v>2.5663409090909086</v>
      </c>
      <c r="R18" s="9">
        <v>23.829321685747843</v>
      </c>
      <c r="S18" s="9">
        <f t="shared" si="2"/>
        <v>-3.1706783142521573</v>
      </c>
      <c r="T18" s="14">
        <v>1.8997454401157301</v>
      </c>
      <c r="U18" s="5"/>
      <c r="V18" s="10"/>
      <c r="W18" s="10"/>
      <c r="X18" s="10"/>
    </row>
    <row r="19" spans="1:24" ht="15" x14ac:dyDescent="0.25">
      <c r="A19" s="22">
        <v>446.1</v>
      </c>
      <c r="B19" s="9">
        <v>3.3162222222222222</v>
      </c>
      <c r="C19" s="9">
        <v>2.877472222222222</v>
      </c>
      <c r="D19" s="2">
        <v>16.385899449217892</v>
      </c>
      <c r="E19" s="9">
        <f t="shared" si="0"/>
        <v>2.3858994492178915</v>
      </c>
      <c r="F19" s="9">
        <v>1.6657393317150659</v>
      </c>
      <c r="G19" s="22"/>
      <c r="H19" s="13">
        <v>456.6</v>
      </c>
      <c r="I19" s="17">
        <v>3.2516250000000002</v>
      </c>
      <c r="J19" s="17">
        <v>2.812875</v>
      </c>
      <c r="K19" s="2">
        <v>24.848499223248879</v>
      </c>
      <c r="L19" s="9">
        <f t="shared" si="1"/>
        <v>-2.1515007767511207</v>
      </c>
      <c r="M19" s="9">
        <v>1.6266639780961705</v>
      </c>
      <c r="N19" s="5"/>
      <c r="O19" s="13">
        <v>457</v>
      </c>
      <c r="P19" s="7">
        <v>4.716333333333333</v>
      </c>
      <c r="Q19" s="7">
        <v>4.2775833333333333</v>
      </c>
      <c r="R19" s="9">
        <v>29.506067183284461</v>
      </c>
      <c r="S19" s="9">
        <f t="shared" si="2"/>
        <v>2.5060671832844612</v>
      </c>
      <c r="T19" s="14">
        <v>1.92082386138072</v>
      </c>
      <c r="U19" s="5"/>
      <c r="V19" s="10"/>
      <c r="W19" s="10"/>
      <c r="X19" s="10"/>
    </row>
    <row r="20" spans="1:24" ht="15" x14ac:dyDescent="0.25">
      <c r="A20" s="22">
        <v>446.92</v>
      </c>
      <c r="B20" s="9">
        <v>4.1279999999999992</v>
      </c>
      <c r="C20" s="9">
        <v>3.689249999999999</v>
      </c>
      <c r="D20" s="2">
        <v>18.665816671562549</v>
      </c>
      <c r="E20" s="9">
        <f t="shared" si="0"/>
        <v>4.6658166715625491</v>
      </c>
      <c r="F20" s="9">
        <v>2.5079130488156691</v>
      </c>
      <c r="G20" s="22"/>
      <c r="H20" s="13">
        <v>456.92</v>
      </c>
      <c r="I20" s="17">
        <v>3.2447727272727276</v>
      </c>
      <c r="J20" s="17">
        <v>2.8060227272727274</v>
      </c>
      <c r="K20" s="2">
        <v>24.821399103234246</v>
      </c>
      <c r="L20" s="9">
        <f t="shared" si="1"/>
        <v>-2.1786008967657544</v>
      </c>
      <c r="M20" s="9">
        <v>1.5518103916074399</v>
      </c>
      <c r="N20" s="5"/>
      <c r="O20" s="13">
        <v>457.02</v>
      </c>
      <c r="P20" s="7">
        <v>4.3450000000000006</v>
      </c>
      <c r="Q20" s="7">
        <v>3.9062500000000004</v>
      </c>
      <c r="R20" s="9">
        <v>28.497063029102236</v>
      </c>
      <c r="S20" s="9">
        <f t="shared" si="2"/>
        <v>1.497063029102236</v>
      </c>
      <c r="T20" s="14">
        <v>2.1138412603685728</v>
      </c>
      <c r="U20" s="5"/>
      <c r="V20" s="10"/>
      <c r="W20" s="10"/>
      <c r="X20" s="10"/>
    </row>
    <row r="21" spans="1:24" ht="15" x14ac:dyDescent="0.25">
      <c r="A21" s="22">
        <v>447.71</v>
      </c>
      <c r="B21" s="9">
        <v>3.3102222222222224</v>
      </c>
      <c r="C21" s="9">
        <v>2.8714722222222222</v>
      </c>
      <c r="D21" s="2">
        <v>16.366749536715599</v>
      </c>
      <c r="E21" s="9">
        <f t="shared" si="0"/>
        <v>2.3667495367155986</v>
      </c>
      <c r="F21" s="9">
        <v>1.8146030065386494</v>
      </c>
      <c r="G21" s="22"/>
      <c r="H21" s="13">
        <v>456.94</v>
      </c>
      <c r="I21" s="17">
        <v>3.0266153846153845</v>
      </c>
      <c r="J21" s="17">
        <v>2.5878653846153843</v>
      </c>
      <c r="K21" s="2">
        <v>23.922124424269722</v>
      </c>
      <c r="L21" s="9">
        <f t="shared" si="1"/>
        <v>-3.0778755757302783</v>
      </c>
      <c r="M21" s="9">
        <v>1.5583881221054601</v>
      </c>
      <c r="N21" s="5"/>
      <c r="O21" s="13">
        <v>457.07</v>
      </c>
      <c r="P21" s="7">
        <v>4.4420000000000002</v>
      </c>
      <c r="Q21" s="7">
        <v>4.0032500000000004</v>
      </c>
      <c r="R21" s="9">
        <v>28.76960410374528</v>
      </c>
      <c r="S21" s="9">
        <f t="shared" si="2"/>
        <v>1.7696041037452801</v>
      </c>
      <c r="T21" s="19">
        <v>1.6</v>
      </c>
      <c r="U21" s="5"/>
      <c r="V21" s="10"/>
      <c r="W21" s="10"/>
      <c r="X21" s="10"/>
    </row>
    <row r="22" spans="1:24" ht="15" x14ac:dyDescent="0.25">
      <c r="A22" s="22">
        <v>448.3</v>
      </c>
      <c r="B22" s="9">
        <v>3.0070000000000001</v>
      </c>
      <c r="C22" s="9">
        <v>2.5682499999999999</v>
      </c>
      <c r="D22" s="2">
        <v>15.342895091313141</v>
      </c>
      <c r="E22" s="9">
        <f t="shared" si="0"/>
        <v>1.3428950913131406</v>
      </c>
      <c r="F22" s="9">
        <v>1.8801951161839479</v>
      </c>
      <c r="G22" s="22"/>
      <c r="H22" s="13">
        <v>457</v>
      </c>
      <c r="I22" s="17">
        <v>4.6646666666666663</v>
      </c>
      <c r="J22" s="17">
        <v>4.2259166666666665</v>
      </c>
      <c r="K22" s="2">
        <v>29.371044865749482</v>
      </c>
      <c r="L22" s="9">
        <f t="shared" si="1"/>
        <v>2.3710448657494823</v>
      </c>
      <c r="M22" s="9">
        <v>1.7978706068744104</v>
      </c>
      <c r="N22" s="5"/>
      <c r="O22" s="13">
        <v>457.11</v>
      </c>
      <c r="P22" s="11">
        <v>4.577</v>
      </c>
      <c r="Q22" s="11">
        <v>4.1390000000000002</v>
      </c>
      <c r="R22" s="5">
        <v>29.14</v>
      </c>
      <c r="S22" s="9">
        <f t="shared" si="2"/>
        <v>2.1400000000000006</v>
      </c>
      <c r="T22" s="9">
        <v>2.56</v>
      </c>
      <c r="U22" s="5"/>
      <c r="V22" s="10"/>
      <c r="W22" s="10"/>
      <c r="X22" s="10"/>
    </row>
    <row r="23" spans="1:24" ht="15" x14ac:dyDescent="0.25">
      <c r="A23" s="22">
        <v>450.8</v>
      </c>
      <c r="B23" s="9">
        <v>2.9772564102564112</v>
      </c>
      <c r="C23" s="9">
        <v>2.538506410256411</v>
      </c>
      <c r="D23" s="2">
        <v>15.236024884910867</v>
      </c>
      <c r="E23" s="9">
        <f t="shared" si="0"/>
        <v>1.2360248849108668</v>
      </c>
      <c r="F23" s="9">
        <v>1.5669506136048283</v>
      </c>
      <c r="G23" s="22"/>
      <c r="H23" s="13">
        <v>457.02</v>
      </c>
      <c r="I23" s="17">
        <v>4.1399999999999997</v>
      </c>
      <c r="J23" s="17">
        <v>3.7</v>
      </c>
      <c r="K23" s="2">
        <v>27.9</v>
      </c>
      <c r="L23" s="9">
        <f t="shared" si="1"/>
        <v>0.89999999999999858</v>
      </c>
      <c r="M23" s="18">
        <v>1.6</v>
      </c>
      <c r="N23" s="5"/>
      <c r="O23" s="13">
        <v>457.15</v>
      </c>
      <c r="P23" s="11">
        <v>4.45</v>
      </c>
      <c r="Q23" s="11">
        <v>4.0110000000000001</v>
      </c>
      <c r="R23" s="5">
        <v>28.79</v>
      </c>
      <c r="S23" s="9">
        <f t="shared" si="2"/>
        <v>1.7899999999999991</v>
      </c>
      <c r="T23" s="18">
        <v>1.6</v>
      </c>
      <c r="U23" s="5"/>
      <c r="V23" s="10"/>
      <c r="W23" s="10"/>
      <c r="X23" s="10"/>
    </row>
    <row r="24" spans="1:24" ht="15" x14ac:dyDescent="0.25">
      <c r="A24" s="22">
        <v>454.51</v>
      </c>
      <c r="B24" s="9">
        <v>2.8790909090909094</v>
      </c>
      <c r="C24" s="9">
        <v>2.4403409090909092</v>
      </c>
      <c r="D24" s="2">
        <v>14.874207139679397</v>
      </c>
      <c r="E24" s="9">
        <f t="shared" si="0"/>
        <v>0.87420713967939712</v>
      </c>
      <c r="F24" s="9">
        <v>1.6657152891176459</v>
      </c>
      <c r="G24" s="22"/>
      <c r="H24" s="13">
        <v>457.07</v>
      </c>
      <c r="I24" s="17">
        <v>4.2341249999999997</v>
      </c>
      <c r="J24" s="17">
        <v>3.7953749999999995</v>
      </c>
      <c r="K24" s="2">
        <v>28.177122870129597</v>
      </c>
      <c r="L24" s="9">
        <f t="shared" si="1"/>
        <v>1.1771228701295975</v>
      </c>
      <c r="M24" s="9">
        <v>1.9402725337064688</v>
      </c>
      <c r="N24" s="5"/>
      <c r="O24" s="13">
        <v>457.19</v>
      </c>
      <c r="P24" s="11">
        <v>4.766</v>
      </c>
      <c r="Q24" s="11">
        <v>4.327</v>
      </c>
      <c r="R24" s="5">
        <v>29.63</v>
      </c>
      <c r="S24" s="9">
        <f t="shared" si="2"/>
        <v>2.629999999999999</v>
      </c>
      <c r="T24" s="9">
        <v>1.55</v>
      </c>
      <c r="U24" s="5"/>
      <c r="V24" s="10"/>
      <c r="W24" s="10"/>
      <c r="X24" s="10"/>
    </row>
    <row r="25" spans="1:24" ht="15" x14ac:dyDescent="0.25">
      <c r="A25" s="22">
        <v>455</v>
      </c>
      <c r="B25" s="9">
        <v>2.7370000000000001</v>
      </c>
      <c r="C25" s="9">
        <v>2.2982499999999999</v>
      </c>
      <c r="D25" s="2">
        <v>14.323842161473605</v>
      </c>
      <c r="E25" s="9">
        <f t="shared" si="0"/>
        <v>0.32384216147360512</v>
      </c>
      <c r="F25" s="9">
        <v>2.622610645230778</v>
      </c>
      <c r="G25" s="22"/>
      <c r="H25" s="13">
        <v>457.11</v>
      </c>
      <c r="I25" s="17">
        <v>4.4547499999999998</v>
      </c>
      <c r="J25" s="17">
        <v>4.016</v>
      </c>
      <c r="K25" s="2">
        <v>28.804935783400605</v>
      </c>
      <c r="L25" s="9">
        <f t="shared" si="1"/>
        <v>1.8049357834006052</v>
      </c>
      <c r="M25" s="9">
        <v>2.8549258524711481</v>
      </c>
      <c r="N25" s="5"/>
      <c r="O25" s="13">
        <v>457.21</v>
      </c>
      <c r="P25" s="11">
        <v>5.84</v>
      </c>
      <c r="Q25" s="11">
        <v>5.4009999999999998</v>
      </c>
      <c r="R25" s="5">
        <v>32.1</v>
      </c>
      <c r="S25" s="9">
        <f t="shared" si="2"/>
        <v>5.1000000000000014</v>
      </c>
      <c r="T25" s="9">
        <v>1.67</v>
      </c>
      <c r="U25" s="5"/>
      <c r="V25" s="10"/>
      <c r="W25" s="10"/>
      <c r="X25" s="10"/>
    </row>
    <row r="26" spans="1:24" ht="15" x14ac:dyDescent="0.25">
      <c r="A26" s="22">
        <v>455.6</v>
      </c>
      <c r="B26" s="9">
        <v>3.1372000000000004</v>
      </c>
      <c r="C26" s="9">
        <v>2.6984500000000002</v>
      </c>
      <c r="D26" s="2">
        <v>15.796590513132962</v>
      </c>
      <c r="E26" s="9">
        <f t="shared" si="0"/>
        <v>1.796590513132962</v>
      </c>
      <c r="F26" s="9">
        <v>1.6868353214315355</v>
      </c>
      <c r="G26" s="22"/>
      <c r="H26" s="13">
        <v>457.15</v>
      </c>
      <c r="I26" s="17">
        <v>4.7169999999999996</v>
      </c>
      <c r="J26" s="17">
        <v>4.2782499999999999</v>
      </c>
      <c r="K26" s="2">
        <v>29.507798728800555</v>
      </c>
      <c r="L26" s="9">
        <f t="shared" si="1"/>
        <v>2.5077987288005552</v>
      </c>
      <c r="M26" s="9">
        <v>2.2367771620108607</v>
      </c>
      <c r="N26" s="5"/>
      <c r="O26" s="13"/>
      <c r="P26" s="11"/>
      <c r="Q26" s="11"/>
      <c r="R26" s="10"/>
      <c r="S26" s="10"/>
      <c r="T26" s="9"/>
      <c r="U26" s="5"/>
      <c r="V26" s="10"/>
      <c r="W26" s="10"/>
      <c r="X26" s="10"/>
    </row>
    <row r="27" spans="1:24" ht="15" x14ac:dyDescent="0.25">
      <c r="A27" s="22">
        <v>456.6</v>
      </c>
      <c r="B27" s="9">
        <v>2.5021818181818181</v>
      </c>
      <c r="C27" s="9">
        <v>2.0634318181818179</v>
      </c>
      <c r="D27" s="2">
        <v>13.33505834561967</v>
      </c>
      <c r="E27" s="9">
        <f t="shared" si="0"/>
        <v>-0.66494165438033015</v>
      </c>
      <c r="F27" s="18">
        <v>1.5964083907021263</v>
      </c>
      <c r="G27" s="22"/>
      <c r="H27" s="13">
        <v>457.19</v>
      </c>
      <c r="I27" s="17">
        <v>4.532</v>
      </c>
      <c r="J27" s="17">
        <v>4.0999999999999996</v>
      </c>
      <c r="K27" s="2">
        <v>29.02</v>
      </c>
      <c r="L27" s="9">
        <f t="shared" si="1"/>
        <v>2.0199999999999996</v>
      </c>
      <c r="M27" s="18">
        <v>1.6</v>
      </c>
      <c r="N27" s="5"/>
      <c r="O27" s="13"/>
      <c r="P27" s="11"/>
      <c r="Q27" s="11"/>
      <c r="R27" s="10"/>
      <c r="S27" s="10"/>
      <c r="T27" s="9"/>
      <c r="U27" s="5"/>
      <c r="V27" s="10"/>
      <c r="W27" s="10"/>
      <c r="X27" s="10"/>
    </row>
    <row r="28" spans="1:24" ht="15" x14ac:dyDescent="0.25">
      <c r="A28" s="22">
        <v>456.86</v>
      </c>
      <c r="B28" s="9">
        <v>2.6281499999999998</v>
      </c>
      <c r="C28" s="9">
        <v>2.1893999999999996</v>
      </c>
      <c r="D28" s="2">
        <v>13.878700601167118</v>
      </c>
      <c r="E28" s="9">
        <f t="shared" si="0"/>
        <v>-0.12129939883288188</v>
      </c>
      <c r="F28" s="9">
        <v>1.7495076518608521</v>
      </c>
      <c r="G28" s="22"/>
      <c r="H28" s="13">
        <v>457.27</v>
      </c>
      <c r="I28" s="17">
        <v>5.85</v>
      </c>
      <c r="J28" s="17">
        <v>5.4</v>
      </c>
      <c r="K28" s="2">
        <v>32.119999999999997</v>
      </c>
      <c r="L28" s="9">
        <f t="shared" si="1"/>
        <v>5.1199999999999974</v>
      </c>
      <c r="M28" s="18">
        <v>1.6</v>
      </c>
      <c r="N28" s="5"/>
      <c r="O28" s="13"/>
      <c r="P28" s="11"/>
      <c r="Q28" s="11"/>
      <c r="R28" s="10"/>
      <c r="S28" s="10"/>
      <c r="T28" s="9"/>
      <c r="U28" s="5"/>
      <c r="V28" s="10"/>
      <c r="W28" s="10"/>
      <c r="X28" s="10"/>
    </row>
    <row r="29" spans="1:24" ht="15" x14ac:dyDescent="0.25">
      <c r="A29" s="22">
        <v>456.92</v>
      </c>
      <c r="B29" s="9">
        <v>2.4213333333333331</v>
      </c>
      <c r="C29" s="9">
        <v>1.9825833333333331</v>
      </c>
      <c r="D29" s="2">
        <v>12.968362751840392</v>
      </c>
      <c r="E29" s="9">
        <f t="shared" si="0"/>
        <v>-1.0316372481596083</v>
      </c>
      <c r="F29" s="9">
        <v>1.8108057176334924</v>
      </c>
      <c r="G29" s="22"/>
      <c r="H29" s="13">
        <v>457.33</v>
      </c>
      <c r="I29" s="17">
        <v>3.6295000000000002</v>
      </c>
      <c r="J29" s="17">
        <v>3.19075</v>
      </c>
      <c r="K29" s="2">
        <v>26.249042633303215</v>
      </c>
      <c r="L29" s="9">
        <f t="shared" si="1"/>
        <v>-0.75095736669678459</v>
      </c>
      <c r="M29" s="9">
        <v>2.9038038751792552</v>
      </c>
      <c r="N29" s="5"/>
      <c r="O29" s="13"/>
      <c r="P29" s="11"/>
      <c r="Q29" s="11"/>
      <c r="R29" s="10"/>
      <c r="S29" s="10"/>
      <c r="T29" s="9"/>
      <c r="U29" s="5"/>
      <c r="V29" s="10"/>
      <c r="W29" s="10"/>
      <c r="X29" s="10"/>
    </row>
    <row r="30" spans="1:24" ht="15" x14ac:dyDescent="0.25">
      <c r="A30" s="22">
        <v>456.94</v>
      </c>
      <c r="B30" s="9">
        <v>2.352611111111111</v>
      </c>
      <c r="C30" s="9">
        <v>1.913861111111111</v>
      </c>
      <c r="D30" s="2">
        <v>12.64471153677958</v>
      </c>
      <c r="E30" s="9">
        <f t="shared" si="0"/>
        <v>-1.3552884632204201</v>
      </c>
      <c r="F30" s="9">
        <v>1.6131391627468228</v>
      </c>
      <c r="G30" s="22"/>
      <c r="H30" s="13">
        <v>457.42</v>
      </c>
      <c r="I30" s="17">
        <v>4.09</v>
      </c>
      <c r="J30" s="17">
        <v>3.6512499999999997</v>
      </c>
      <c r="K30" s="2">
        <v>27.74697125373822</v>
      </c>
      <c r="L30" s="9">
        <f t="shared" si="1"/>
        <v>0.74697125373822004</v>
      </c>
      <c r="M30" s="18">
        <v>1.6</v>
      </c>
      <c r="N30" s="5"/>
      <c r="O30" s="13"/>
      <c r="P30" s="11"/>
      <c r="Q30" s="11"/>
      <c r="R30" s="10"/>
      <c r="S30" s="10"/>
      <c r="T30" s="9"/>
      <c r="U30" s="5"/>
      <c r="V30" s="10"/>
      <c r="W30" s="10"/>
      <c r="X30" s="10"/>
    </row>
    <row r="31" spans="1:24" ht="15" x14ac:dyDescent="0.25">
      <c r="A31" s="22">
        <v>457</v>
      </c>
      <c r="B31" s="9">
        <v>7.2666666666666666</v>
      </c>
      <c r="C31" s="9">
        <v>6.8279166666666669</v>
      </c>
      <c r="D31" s="2">
        <v>24.31349020228517</v>
      </c>
      <c r="E31" s="9">
        <f t="shared" si="0"/>
        <v>10.31349020228517</v>
      </c>
      <c r="F31" s="9">
        <v>3.7376263337055047</v>
      </c>
      <c r="G31" s="22"/>
      <c r="H31" s="13">
        <v>457.48</v>
      </c>
      <c r="I31" s="17">
        <v>3.9676666666666662</v>
      </c>
      <c r="J31" s="17">
        <v>3.528916666666666</v>
      </c>
      <c r="K31" s="2">
        <v>27.368319651832056</v>
      </c>
      <c r="L31" s="9">
        <f t="shared" si="1"/>
        <v>0.36831965183205639</v>
      </c>
      <c r="M31" s="9">
        <v>2.0259155145459449</v>
      </c>
      <c r="N31" s="5"/>
      <c r="O31" s="13"/>
      <c r="P31" s="11"/>
      <c r="Q31" s="11"/>
      <c r="R31" s="10"/>
      <c r="S31" s="10"/>
      <c r="T31" s="9"/>
      <c r="U31" s="5"/>
      <c r="V31" s="10"/>
      <c r="W31" s="10"/>
      <c r="X31" s="10"/>
    </row>
    <row r="32" spans="1:24" ht="15" x14ac:dyDescent="0.25">
      <c r="A32" s="22">
        <v>457.07</v>
      </c>
      <c r="B32" s="9">
        <v>4.1149999999999993</v>
      </c>
      <c r="C32" s="9">
        <v>3.6762499999999991</v>
      </c>
      <c r="D32" s="2">
        <v>18.633431584632692</v>
      </c>
      <c r="E32" s="9">
        <f t="shared" si="0"/>
        <v>4.6334315846326923</v>
      </c>
      <c r="F32" s="9">
        <v>3.6483246427712928</v>
      </c>
      <c r="G32" s="22"/>
      <c r="H32" s="13">
        <v>457.54</v>
      </c>
      <c r="I32" s="17">
        <v>4.04</v>
      </c>
      <c r="J32" s="17">
        <v>3.6</v>
      </c>
      <c r="K32" s="2">
        <v>27.6</v>
      </c>
      <c r="L32" s="9">
        <f t="shared" si="1"/>
        <v>0.60000000000000142</v>
      </c>
      <c r="M32" s="9">
        <v>1.88</v>
      </c>
      <c r="N32" s="5"/>
      <c r="O32" s="13"/>
      <c r="P32" s="11"/>
      <c r="Q32" s="11"/>
      <c r="R32" s="10"/>
      <c r="S32" s="10"/>
      <c r="T32" s="9"/>
      <c r="U32" s="5"/>
      <c r="V32" s="10"/>
      <c r="W32" s="10"/>
      <c r="X32" s="10"/>
    </row>
    <row r="33" spans="1:24" ht="15" x14ac:dyDescent="0.25">
      <c r="A33" s="22">
        <v>457.11</v>
      </c>
      <c r="B33" s="9">
        <v>5.166666666666667</v>
      </c>
      <c r="C33" s="9">
        <v>4.7279166666666672</v>
      </c>
      <c r="D33" s="2">
        <v>20.941609965998612</v>
      </c>
      <c r="E33" s="9">
        <f t="shared" si="0"/>
        <v>6.9416099659986124</v>
      </c>
      <c r="F33" s="9">
        <v>1.6900525544147147</v>
      </c>
      <c r="G33" s="22"/>
      <c r="H33" s="13">
        <v>457.6</v>
      </c>
      <c r="I33" s="17">
        <v>3.8426666666666667</v>
      </c>
      <c r="J33" s="17">
        <v>3.4039166666666665</v>
      </c>
      <c r="K33" s="2">
        <v>26.96760630583719</v>
      </c>
      <c r="L33" s="9">
        <f t="shared" si="1"/>
        <v>-3.2393694162809794E-2</v>
      </c>
      <c r="M33" s="9">
        <v>2.6921143209926655</v>
      </c>
      <c r="N33" s="5"/>
      <c r="O33" s="10"/>
      <c r="Q33" s="10"/>
      <c r="R33" s="10"/>
      <c r="S33" s="10"/>
      <c r="T33" s="10"/>
      <c r="U33" s="22"/>
      <c r="V33" s="10"/>
      <c r="W33" s="10"/>
      <c r="X33" s="10"/>
    </row>
    <row r="34" spans="1:24" ht="15" x14ac:dyDescent="0.25">
      <c r="A34" s="22">
        <v>457.15</v>
      </c>
      <c r="B34" s="9">
        <v>3.44</v>
      </c>
      <c r="C34" s="9">
        <v>3.0012499999999998</v>
      </c>
      <c r="D34" s="2">
        <v>16.77229082928644</v>
      </c>
      <c r="E34" s="9">
        <f t="shared" si="0"/>
        <v>2.7722908292864403</v>
      </c>
      <c r="F34" s="9">
        <v>1.2</v>
      </c>
      <c r="G34" s="22"/>
      <c r="H34" s="13">
        <v>457.64</v>
      </c>
      <c r="I34" s="17">
        <v>3.3194444444444446</v>
      </c>
      <c r="J34" s="17">
        <v>2.8806944444444444</v>
      </c>
      <c r="K34" s="2">
        <v>25.113213663792866</v>
      </c>
      <c r="L34" s="9">
        <f t="shared" si="1"/>
        <v>-1.886786336207134</v>
      </c>
      <c r="M34" s="9">
        <v>1.8379658549555002</v>
      </c>
      <c r="N34" s="5"/>
      <c r="O34" s="10"/>
      <c r="Q34" s="10"/>
      <c r="R34" s="10"/>
      <c r="S34" s="10"/>
      <c r="T34" s="10"/>
      <c r="U34" s="22"/>
      <c r="V34" s="10"/>
      <c r="W34" s="10"/>
      <c r="X34" s="10"/>
    </row>
    <row r="35" spans="1:24" ht="15" x14ac:dyDescent="0.25">
      <c r="A35" s="22">
        <v>457.19</v>
      </c>
      <c r="B35" s="9">
        <v>4.0979999999999999</v>
      </c>
      <c r="C35" s="9">
        <v>3.6592499999999997</v>
      </c>
      <c r="D35" s="2">
        <v>18.590908625879038</v>
      </c>
      <c r="E35" s="9">
        <f t="shared" si="0"/>
        <v>4.5909086258790381</v>
      </c>
      <c r="F35" s="9">
        <v>4.1556769841611212</v>
      </c>
      <c r="G35" s="22"/>
      <c r="H35" s="13">
        <v>457.72</v>
      </c>
      <c r="I35" s="17">
        <v>3.6383999999999999</v>
      </c>
      <c r="J35" s="17">
        <v>3.1996499999999997</v>
      </c>
      <c r="K35" s="2">
        <v>26.279991854893616</v>
      </c>
      <c r="L35" s="9">
        <f t="shared" si="1"/>
        <v>-0.72000814510638378</v>
      </c>
      <c r="M35" s="9">
        <v>1.646901625269507</v>
      </c>
      <c r="N35" s="5"/>
      <c r="O35" s="10"/>
      <c r="Q35" s="10"/>
      <c r="R35" s="10"/>
      <c r="S35" s="10"/>
      <c r="T35" s="10"/>
      <c r="U35" s="22"/>
      <c r="V35" s="10"/>
      <c r="W35" s="10"/>
      <c r="X35" s="10"/>
    </row>
    <row r="36" spans="1:24" ht="15" x14ac:dyDescent="0.25">
      <c r="A36" s="22">
        <v>457.24</v>
      </c>
      <c r="B36" s="9">
        <v>4.1973333333333329</v>
      </c>
      <c r="C36" s="9">
        <v>3.7585833333333327</v>
      </c>
      <c r="D36" s="2">
        <v>18.836632524717931</v>
      </c>
      <c r="E36" s="9">
        <f t="shared" si="0"/>
        <v>4.8366325247179311</v>
      </c>
      <c r="F36" s="9">
        <v>1.4741241228673856</v>
      </c>
      <c r="G36" s="22"/>
      <c r="H36" s="13">
        <v>458.6</v>
      </c>
      <c r="I36" s="17">
        <v>3.3385384615384615</v>
      </c>
      <c r="J36" s="17">
        <v>2.8997884615384613</v>
      </c>
      <c r="K36" s="2">
        <v>25.186618090571194</v>
      </c>
      <c r="L36" s="9">
        <f t="shared" si="1"/>
        <v>-1.8133819094288057</v>
      </c>
      <c r="M36" s="9">
        <v>1.7285242929227203</v>
      </c>
      <c r="N36" s="5"/>
      <c r="O36" s="10"/>
      <c r="Q36" s="10"/>
      <c r="R36" s="10"/>
      <c r="S36" s="10"/>
      <c r="T36" s="10"/>
      <c r="U36" s="22"/>
      <c r="V36" s="10"/>
      <c r="W36" s="10"/>
      <c r="X36" s="10"/>
    </row>
    <row r="37" spans="1:24" ht="15" x14ac:dyDescent="0.25">
      <c r="A37" s="22">
        <v>457.33</v>
      </c>
      <c r="B37" s="9">
        <v>2.4249999999999998</v>
      </c>
      <c r="C37" s="9">
        <v>1.9862499999999998</v>
      </c>
      <c r="D37" s="2">
        <v>12.985314410162246</v>
      </c>
      <c r="E37" s="9">
        <f t="shared" si="0"/>
        <v>-1.0146855898377538</v>
      </c>
      <c r="F37" s="9">
        <v>1.5960718422393185</v>
      </c>
      <c r="G37" s="22"/>
      <c r="H37" s="13">
        <v>459.19</v>
      </c>
      <c r="I37" s="17">
        <v>4.532</v>
      </c>
      <c r="J37" s="17">
        <v>4.0932500000000003</v>
      </c>
      <c r="K37" s="2">
        <v>29.016634596156567</v>
      </c>
      <c r="L37" s="9">
        <f t="shared" si="1"/>
        <v>2.0166345961565675</v>
      </c>
      <c r="M37" s="9">
        <v>1.8226144051949906</v>
      </c>
      <c r="N37" s="5"/>
      <c r="O37" s="10"/>
      <c r="Q37" s="10"/>
      <c r="R37" s="10"/>
      <c r="S37" s="10"/>
      <c r="T37" s="10"/>
      <c r="U37" s="22"/>
      <c r="V37" s="10"/>
      <c r="W37" s="10"/>
      <c r="X37" s="10"/>
    </row>
    <row r="38" spans="1:24" ht="15" x14ac:dyDescent="0.25">
      <c r="A38" s="22">
        <v>457.38</v>
      </c>
      <c r="B38" s="9">
        <v>2.8679999999999999</v>
      </c>
      <c r="C38" s="9">
        <v>2.4292499999999997</v>
      </c>
      <c r="D38" s="2">
        <v>14.832416509874379</v>
      </c>
      <c r="E38" s="9">
        <f t="shared" si="0"/>
        <v>0.83241650987437943</v>
      </c>
      <c r="F38" s="18">
        <v>1.6</v>
      </c>
      <c r="G38" s="22"/>
      <c r="H38" s="13">
        <v>461.4</v>
      </c>
      <c r="I38" s="17">
        <v>3.5914444444444436</v>
      </c>
      <c r="J38" s="17">
        <v>3.1526944444444434</v>
      </c>
      <c r="K38" s="2">
        <v>26.115725605717635</v>
      </c>
      <c r="L38" s="9">
        <f t="shared" si="1"/>
        <v>-0.88427439428236454</v>
      </c>
      <c r="M38" s="9">
        <v>1.8189486849954091</v>
      </c>
      <c r="N38" s="22"/>
      <c r="O38" s="10"/>
      <c r="Q38" s="10"/>
      <c r="R38" s="10"/>
      <c r="S38" s="10"/>
      <c r="T38" s="10"/>
      <c r="U38" s="22"/>
      <c r="V38" s="10"/>
      <c r="W38" s="10"/>
      <c r="X38" s="10"/>
    </row>
    <row r="39" spans="1:24" ht="15" x14ac:dyDescent="0.25">
      <c r="A39" s="22">
        <v>457.42</v>
      </c>
      <c r="B39" s="9">
        <v>3.3224000000000005</v>
      </c>
      <c r="C39" s="9">
        <v>2.8836500000000003</v>
      </c>
      <c r="D39" s="2">
        <v>16.405575088749281</v>
      </c>
      <c r="E39" s="9">
        <f t="shared" si="0"/>
        <v>2.4055750887492806</v>
      </c>
      <c r="F39" s="9">
        <v>2.223936052646236</v>
      </c>
      <c r="G39" s="22"/>
      <c r="H39" s="13">
        <v>462.2</v>
      </c>
      <c r="I39" s="17">
        <v>3.6179999999999994</v>
      </c>
      <c r="J39" s="17">
        <v>3.1792499999999992</v>
      </c>
      <c r="K39" s="2">
        <v>26.2089239781705</v>
      </c>
      <c r="L39" s="9">
        <f t="shared" si="1"/>
        <v>-0.79107602182950032</v>
      </c>
      <c r="M39" s="5">
        <v>1.841923066025192</v>
      </c>
      <c r="N39" s="22"/>
      <c r="O39" s="10"/>
      <c r="Q39" s="10"/>
      <c r="R39" s="10"/>
      <c r="S39" s="10"/>
      <c r="T39" s="10"/>
      <c r="U39" s="22"/>
      <c r="V39" s="10"/>
      <c r="W39" s="10"/>
      <c r="X39" s="10"/>
    </row>
    <row r="40" spans="1:24" ht="15" x14ac:dyDescent="0.25">
      <c r="A40" s="22">
        <v>457.48</v>
      </c>
      <c r="B40" s="9">
        <v>2.6128</v>
      </c>
      <c r="C40" s="9">
        <v>2.1740499999999998</v>
      </c>
      <c r="D40" s="2">
        <v>13.814152471132806</v>
      </c>
      <c r="E40" s="9">
        <f t="shared" si="0"/>
        <v>-0.18584752886719436</v>
      </c>
      <c r="F40" s="9">
        <v>1.8458573692513842</v>
      </c>
      <c r="G40" s="22"/>
      <c r="H40" s="13">
        <v>464.89</v>
      </c>
      <c r="I40" s="17">
        <v>3.944722222222222</v>
      </c>
      <c r="J40" s="17">
        <v>3.5059722222222218</v>
      </c>
      <c r="K40" s="2">
        <v>27.295841129538939</v>
      </c>
      <c r="L40" s="9">
        <f t="shared" si="1"/>
        <v>0.29584112953893893</v>
      </c>
      <c r="M40" s="9">
        <v>1.6624151663478546</v>
      </c>
      <c r="N40" s="22"/>
      <c r="O40" s="10"/>
      <c r="Q40" s="10"/>
      <c r="R40" s="10"/>
      <c r="S40" s="10"/>
      <c r="T40" s="10"/>
      <c r="U40" s="22"/>
      <c r="V40" s="10"/>
      <c r="W40" s="10"/>
      <c r="X40" s="10"/>
    </row>
    <row r="41" spans="1:24" ht="15" x14ac:dyDescent="0.25">
      <c r="A41" s="22">
        <v>457.5</v>
      </c>
      <c r="B41" s="9">
        <v>3.2433333333333336</v>
      </c>
      <c r="C41" s="9">
        <v>2.8045833333333334</v>
      </c>
      <c r="D41" s="2">
        <v>16.150512068931857</v>
      </c>
      <c r="E41" s="9">
        <f t="shared" si="0"/>
        <v>2.1505120689318566</v>
      </c>
      <c r="F41" s="9">
        <v>2.277099823566318</v>
      </c>
      <c r="G41" s="22"/>
      <c r="H41" s="13">
        <v>466.7</v>
      </c>
      <c r="I41" s="17">
        <v>3.8490588235294125</v>
      </c>
      <c r="J41" s="17">
        <v>3.4103088235294123</v>
      </c>
      <c r="K41" s="2">
        <v>26.988452104402715</v>
      </c>
      <c r="L41" s="9">
        <f t="shared" si="1"/>
        <v>-1.1547895597285418E-2</v>
      </c>
      <c r="M41" s="9">
        <v>1.9441616733547726</v>
      </c>
      <c r="N41" s="22"/>
      <c r="O41" s="10"/>
      <c r="Q41" s="10"/>
      <c r="R41" s="10"/>
      <c r="S41" s="10"/>
      <c r="T41" s="10"/>
      <c r="U41" s="22"/>
      <c r="V41" s="10"/>
      <c r="W41" s="10"/>
      <c r="X41" s="10"/>
    </row>
    <row r="42" spans="1:24" ht="15" x14ac:dyDescent="0.2">
      <c r="A42" s="22">
        <v>457.6</v>
      </c>
      <c r="B42" s="9">
        <v>2.8113333333333332</v>
      </c>
      <c r="C42" s="9">
        <v>2.372583333333333</v>
      </c>
      <c r="D42" s="2">
        <v>14.615873462538012</v>
      </c>
      <c r="E42" s="9">
        <f t="shared" si="0"/>
        <v>0.61587346253801201</v>
      </c>
      <c r="F42" s="9">
        <v>2.1012787119677361</v>
      </c>
      <c r="G42" s="22"/>
      <c r="H42" s="10">
        <v>467.71</v>
      </c>
      <c r="I42" s="17">
        <v>4.0826923076923078</v>
      </c>
      <c r="J42" s="17">
        <v>3.6439423076923076</v>
      </c>
      <c r="K42" s="9">
        <v>27.724710947243121</v>
      </c>
      <c r="L42" s="9">
        <f t="shared" si="1"/>
        <v>0.72471094724312124</v>
      </c>
      <c r="M42" s="9">
        <v>1.8405449386536652</v>
      </c>
      <c r="N42" s="22"/>
      <c r="O42" s="10"/>
      <c r="Q42" s="10"/>
      <c r="R42" s="10"/>
      <c r="S42" s="10"/>
      <c r="T42" s="10"/>
      <c r="U42" s="22"/>
      <c r="V42" s="10"/>
      <c r="W42" s="10"/>
      <c r="X42" s="10"/>
    </row>
    <row r="43" spans="1:24" ht="15" x14ac:dyDescent="0.2">
      <c r="A43" s="22">
        <v>457.64</v>
      </c>
      <c r="B43" s="9">
        <v>2.4687692307692308</v>
      </c>
      <c r="C43" s="9">
        <v>2.0300192307692306</v>
      </c>
      <c r="D43" s="2">
        <v>13.185285303972991</v>
      </c>
      <c r="E43" s="9">
        <f t="shared" si="0"/>
        <v>-0.81471469602700886</v>
      </c>
      <c r="F43" s="9">
        <v>1.6752980469054677</v>
      </c>
      <c r="G43" s="22"/>
      <c r="H43" s="10">
        <v>468.9</v>
      </c>
      <c r="I43" s="17">
        <v>5.432666666666667</v>
      </c>
      <c r="J43" s="17">
        <v>4.9939166666666672</v>
      </c>
      <c r="K43" s="9">
        <v>31.22642603493653</v>
      </c>
      <c r="L43" s="9">
        <f t="shared" si="1"/>
        <v>4.2264260349365301</v>
      </c>
      <c r="M43" s="9">
        <v>2.5337558625715522</v>
      </c>
      <c r="N43" s="22"/>
      <c r="O43" s="10"/>
      <c r="Q43" s="10"/>
      <c r="R43" s="10"/>
      <c r="S43" s="10"/>
      <c r="T43" s="10"/>
      <c r="U43" s="22"/>
      <c r="V43" s="10"/>
      <c r="W43" s="10"/>
      <c r="X43" s="10"/>
    </row>
    <row r="44" spans="1:24" x14ac:dyDescent="0.2">
      <c r="A44" s="22">
        <v>457.72</v>
      </c>
      <c r="B44" s="9">
        <v>2.7516363636363641</v>
      </c>
      <c r="C44" s="9">
        <v>2.3128863636363639</v>
      </c>
      <c r="D44" s="2">
        <v>14.382083343621536</v>
      </c>
      <c r="E44" s="9">
        <f t="shared" si="0"/>
        <v>0.38208334362153629</v>
      </c>
      <c r="F44" s="9">
        <v>1.6365146289237853</v>
      </c>
      <c r="G44" s="22"/>
      <c r="H44" s="10"/>
      <c r="I44" s="10"/>
      <c r="J44" s="10"/>
      <c r="K44" s="2"/>
      <c r="L44" s="9"/>
      <c r="M44" s="10"/>
      <c r="N44" s="22"/>
      <c r="O44" s="10"/>
      <c r="Q44" s="10"/>
      <c r="R44" s="10"/>
      <c r="S44" s="10"/>
      <c r="T44" s="10"/>
      <c r="U44" s="22"/>
      <c r="V44" s="10"/>
      <c r="W44" s="10"/>
      <c r="X44" s="10"/>
    </row>
    <row r="45" spans="1:24" x14ac:dyDescent="0.2">
      <c r="A45" s="22">
        <v>458.6</v>
      </c>
      <c r="B45" s="9">
        <v>2.5578888888888889</v>
      </c>
      <c r="C45" s="9">
        <v>2.1191388888888887</v>
      </c>
      <c r="D45" s="2">
        <v>13.579455536891563</v>
      </c>
      <c r="E45" s="9">
        <f t="shared" si="0"/>
        <v>-0.42054446310843652</v>
      </c>
      <c r="F45" s="9">
        <v>1.6778008721769477</v>
      </c>
      <c r="G45" s="22"/>
      <c r="H45" s="10"/>
      <c r="I45" s="10"/>
      <c r="J45" s="10"/>
      <c r="K45" s="2"/>
      <c r="L45" s="9"/>
      <c r="M45" s="10"/>
      <c r="N45" s="22"/>
      <c r="O45" s="10"/>
      <c r="Q45" s="10"/>
      <c r="R45" s="10"/>
      <c r="S45" s="10"/>
      <c r="T45" s="10"/>
      <c r="U45" s="22"/>
      <c r="V45" s="10"/>
      <c r="W45" s="10"/>
      <c r="X45" s="10"/>
    </row>
    <row r="46" spans="1:24" x14ac:dyDescent="0.2">
      <c r="A46" s="22">
        <v>460.61</v>
      </c>
      <c r="B46" s="9">
        <v>2.7196428571428579</v>
      </c>
      <c r="C46" s="9">
        <v>2.2808928571428577</v>
      </c>
      <c r="D46" s="2">
        <v>14.254291762921399</v>
      </c>
      <c r="E46" s="9">
        <f t="shared" si="0"/>
        <v>0.25429176292139921</v>
      </c>
      <c r="F46" s="9">
        <v>1.6166846189548136</v>
      </c>
      <c r="G46" s="22"/>
      <c r="H46" s="10"/>
      <c r="I46" s="10"/>
      <c r="J46" s="10"/>
      <c r="K46" s="10"/>
      <c r="L46" s="9"/>
      <c r="M46" s="10"/>
      <c r="N46" s="22"/>
      <c r="O46" s="10"/>
      <c r="Q46" s="10"/>
      <c r="R46" s="10"/>
      <c r="S46" s="10"/>
      <c r="T46" s="10"/>
      <c r="U46" s="22"/>
      <c r="V46" s="10"/>
      <c r="W46" s="10"/>
      <c r="X46" s="10"/>
    </row>
    <row r="47" spans="1:24" x14ac:dyDescent="0.2">
      <c r="A47" s="22">
        <v>461.4</v>
      </c>
      <c r="B47" s="9">
        <v>2.5332500000000002</v>
      </c>
      <c r="C47" s="9">
        <v>2.0945</v>
      </c>
      <c r="D47" s="2">
        <v>13.472162323338063</v>
      </c>
      <c r="E47" s="9">
        <f t="shared" si="0"/>
        <v>-0.52783767666193704</v>
      </c>
      <c r="F47" s="9">
        <v>1.5842081665433958</v>
      </c>
      <c r="G47" s="22"/>
      <c r="H47" s="10"/>
      <c r="I47" s="10"/>
      <c r="J47" s="10"/>
      <c r="K47" s="10"/>
      <c r="L47" s="9"/>
      <c r="M47" s="10"/>
      <c r="N47" s="22"/>
      <c r="O47" s="10"/>
      <c r="Q47" s="10"/>
      <c r="R47" s="10"/>
      <c r="S47" s="10"/>
      <c r="T47" s="10"/>
      <c r="U47" s="22"/>
      <c r="V47" s="10"/>
      <c r="W47" s="10"/>
      <c r="X47" s="10"/>
    </row>
    <row r="48" spans="1:24" x14ac:dyDescent="0.2">
      <c r="A48" s="22">
        <v>462.2</v>
      </c>
      <c r="B48" s="9">
        <v>2.3320526315789478</v>
      </c>
      <c r="C48" s="9">
        <v>1.8933026315789478</v>
      </c>
      <c r="D48" s="2">
        <v>12.545628991348861</v>
      </c>
      <c r="E48" s="9">
        <f t="shared" si="0"/>
        <v>-1.4543710086511386</v>
      </c>
      <c r="F48" s="9">
        <v>1.6119498122975724</v>
      </c>
      <c r="G48" s="22"/>
      <c r="H48" s="10"/>
      <c r="I48" s="10"/>
      <c r="J48" s="10"/>
      <c r="K48" s="10"/>
      <c r="L48" s="9"/>
      <c r="M48" s="10"/>
      <c r="N48" s="22"/>
      <c r="O48" s="10"/>
      <c r="Q48" s="10"/>
      <c r="R48" s="10"/>
      <c r="S48" s="10"/>
      <c r="T48" s="10"/>
      <c r="U48" s="22"/>
      <c r="V48" s="10"/>
      <c r="W48" s="10"/>
      <c r="X48" s="10"/>
    </row>
    <row r="49" spans="1:25" x14ac:dyDescent="0.2">
      <c r="A49" s="22">
        <v>463.49</v>
      </c>
      <c r="B49" s="9">
        <v>3.0484444444444443</v>
      </c>
      <c r="C49" s="9">
        <v>2.6096944444444441</v>
      </c>
      <c r="D49" s="2">
        <v>15.489761240606056</v>
      </c>
      <c r="E49" s="9">
        <f t="shared" si="0"/>
        <v>1.4897612406060556</v>
      </c>
      <c r="F49" s="9">
        <v>1.7963645363764464</v>
      </c>
      <c r="G49" s="22"/>
      <c r="H49" s="10"/>
      <c r="I49" s="10"/>
      <c r="J49" s="10"/>
      <c r="K49" s="10"/>
      <c r="L49" s="9"/>
      <c r="M49" s="10"/>
      <c r="N49" s="22"/>
      <c r="O49" s="10"/>
      <c r="Q49" s="10"/>
      <c r="R49" s="10"/>
      <c r="S49" s="10"/>
      <c r="T49" s="10"/>
      <c r="U49" s="22"/>
      <c r="V49" s="10"/>
      <c r="W49" s="10"/>
      <c r="X49" s="10"/>
    </row>
    <row r="50" spans="1:25" x14ac:dyDescent="0.2">
      <c r="A50" s="22">
        <v>464.89</v>
      </c>
      <c r="B50" s="9">
        <v>2.5564</v>
      </c>
      <c r="C50" s="9">
        <v>2.1176499999999998</v>
      </c>
      <c r="D50" s="2">
        <v>13.573007478226737</v>
      </c>
      <c r="E50" s="9">
        <f t="shared" si="0"/>
        <v>-0.42699252177326308</v>
      </c>
      <c r="F50" s="9">
        <v>1.7060623664702823</v>
      </c>
      <c r="G50" s="22"/>
      <c r="H50" s="10"/>
      <c r="I50" s="10"/>
      <c r="J50" s="10"/>
      <c r="K50" s="10"/>
      <c r="L50" s="10"/>
      <c r="M50" s="10"/>
      <c r="N50" s="22"/>
      <c r="O50" s="10"/>
      <c r="Q50" s="10"/>
      <c r="R50" s="10"/>
      <c r="S50" s="10"/>
      <c r="T50" s="10"/>
      <c r="U50" s="22"/>
      <c r="V50" s="10"/>
      <c r="W50" s="10"/>
      <c r="X50" s="10"/>
    </row>
    <row r="51" spans="1:25" x14ac:dyDescent="0.2">
      <c r="A51" s="22">
        <v>465.88</v>
      </c>
      <c r="B51" s="9">
        <v>2.8256250000000005</v>
      </c>
      <c r="C51" s="9">
        <v>2.3868750000000003</v>
      </c>
      <c r="D51" s="2">
        <v>14.670970741619632</v>
      </c>
      <c r="E51" s="9">
        <f t="shared" si="0"/>
        <v>0.67097074161963199</v>
      </c>
      <c r="F51" s="9">
        <v>1.6588499402724732</v>
      </c>
      <c r="G51" s="22"/>
      <c r="H51" s="10"/>
      <c r="I51" s="10"/>
      <c r="J51" s="10"/>
      <c r="K51" s="10"/>
      <c r="L51" s="10"/>
      <c r="M51" s="10"/>
      <c r="N51" s="22"/>
      <c r="O51" s="10"/>
      <c r="Q51" s="10"/>
      <c r="R51" s="10"/>
      <c r="S51" s="10"/>
      <c r="T51" s="10"/>
      <c r="U51" s="22"/>
      <c r="V51" s="10"/>
      <c r="W51" s="10"/>
      <c r="X51" s="10"/>
    </row>
    <row r="52" spans="1:25" x14ac:dyDescent="0.2">
      <c r="A52" s="22">
        <v>466.7</v>
      </c>
      <c r="B52" s="9">
        <v>3.1794285714285713</v>
      </c>
      <c r="C52" s="9">
        <v>2.7406785714285711</v>
      </c>
      <c r="D52" s="2">
        <v>15.939049315447534</v>
      </c>
      <c r="E52" s="9">
        <f t="shared" si="0"/>
        <v>1.9390493154475337</v>
      </c>
      <c r="F52" s="9">
        <v>1.7737208914595803</v>
      </c>
      <c r="G52" s="22"/>
      <c r="H52" s="10"/>
      <c r="I52" s="10"/>
      <c r="J52" s="10"/>
      <c r="K52" s="10"/>
      <c r="L52" s="10"/>
      <c r="M52" s="10"/>
      <c r="N52" s="22"/>
      <c r="O52" s="10"/>
      <c r="Q52" s="10"/>
      <c r="R52" s="10"/>
      <c r="S52" s="10"/>
      <c r="T52" s="10"/>
      <c r="U52" s="22"/>
      <c r="V52" s="10"/>
      <c r="W52" s="10"/>
      <c r="X52" s="10"/>
    </row>
    <row r="53" spans="1:25" x14ac:dyDescent="0.2">
      <c r="A53" s="22">
        <v>467.71</v>
      </c>
      <c r="B53" s="9">
        <v>2.4598499999999999</v>
      </c>
      <c r="C53" s="9">
        <v>2.0210999999999997</v>
      </c>
      <c r="D53" s="2">
        <v>13.144887610013605</v>
      </c>
      <c r="E53" s="9">
        <f t="shared" si="0"/>
        <v>-0.85511238998639527</v>
      </c>
      <c r="F53" s="9">
        <v>1.6487324548001459</v>
      </c>
      <c r="G53" s="22"/>
      <c r="H53" s="10"/>
      <c r="I53" s="10"/>
      <c r="J53" s="10"/>
      <c r="K53" s="10"/>
      <c r="L53" s="10"/>
      <c r="M53" s="10"/>
      <c r="N53" s="22"/>
      <c r="O53" s="10"/>
      <c r="Q53" s="10"/>
      <c r="R53" s="10"/>
      <c r="S53" s="10"/>
      <c r="T53" s="10"/>
      <c r="U53" s="22"/>
      <c r="V53" s="10"/>
      <c r="W53" s="10"/>
      <c r="X53" s="10"/>
    </row>
    <row r="54" spans="1:25" x14ac:dyDescent="0.2">
      <c r="A54" s="23">
        <v>468.9</v>
      </c>
      <c r="B54" s="4">
        <v>2.3896000000000002</v>
      </c>
      <c r="C54" s="4">
        <v>1.9508500000000002</v>
      </c>
      <c r="D54" s="3">
        <v>12.820330338300556</v>
      </c>
      <c r="E54" s="4">
        <f t="shared" si="0"/>
        <v>-1.1796696616994442</v>
      </c>
      <c r="F54" s="4">
        <v>1.5407066958395272</v>
      </c>
      <c r="G54" s="23"/>
      <c r="H54" s="20"/>
      <c r="I54" s="20"/>
      <c r="J54" s="20"/>
      <c r="K54" s="20"/>
      <c r="L54" s="20"/>
      <c r="M54" s="20"/>
      <c r="N54" s="23"/>
      <c r="O54" s="20"/>
      <c r="P54" s="20"/>
      <c r="Q54" s="20"/>
      <c r="R54" s="20"/>
      <c r="S54" s="20"/>
      <c r="T54" s="20"/>
      <c r="U54" s="23"/>
      <c r="V54" s="20"/>
      <c r="W54" s="20"/>
      <c r="X54" s="20"/>
      <c r="Y54" s="26"/>
    </row>
    <row r="55" spans="1:25" ht="15" x14ac:dyDescent="0.25">
      <c r="A55" s="6"/>
      <c r="B55" s="8"/>
      <c r="C55" s="8"/>
      <c r="D55" s="2"/>
      <c r="E55" s="9"/>
    </row>
    <row r="56" spans="1:25" ht="15" x14ac:dyDescent="0.25">
      <c r="A56" s="6"/>
      <c r="B56" s="8"/>
      <c r="C56" s="8"/>
      <c r="D56" s="2"/>
      <c r="E56" s="9"/>
    </row>
    <row r="57" spans="1:25" ht="15" x14ac:dyDescent="0.25">
      <c r="A57" s="6"/>
      <c r="B57" s="8"/>
      <c r="C57" s="8"/>
      <c r="D57" s="2"/>
      <c r="E57" s="9"/>
    </row>
    <row r="58" spans="1:25" ht="15" x14ac:dyDescent="0.25">
      <c r="A58" s="6"/>
      <c r="B58" s="8"/>
      <c r="C58" s="8"/>
      <c r="D58" s="2"/>
      <c r="E58" s="9"/>
    </row>
    <row r="59" spans="1:25" ht="15" x14ac:dyDescent="0.25">
      <c r="A59" s="6"/>
      <c r="B59" s="8"/>
      <c r="C59" s="8"/>
      <c r="D59" s="2"/>
      <c r="E59" s="9"/>
    </row>
    <row r="60" spans="1:25" ht="15" x14ac:dyDescent="0.25">
      <c r="A60" s="6"/>
      <c r="B60" s="8"/>
      <c r="C60" s="8"/>
      <c r="D60" s="2"/>
      <c r="E60" s="9"/>
    </row>
    <row r="61" spans="1:25" ht="15" x14ac:dyDescent="0.25">
      <c r="A61" s="6"/>
      <c r="B61" s="8"/>
      <c r="C61" s="8"/>
      <c r="D61" s="2"/>
      <c r="E61" s="9"/>
    </row>
    <row r="62" spans="1:25" ht="15" x14ac:dyDescent="0.25">
      <c r="A62" s="6"/>
      <c r="B62" s="8"/>
      <c r="C62" s="8"/>
      <c r="D62" s="2"/>
      <c r="E62" s="9"/>
    </row>
    <row r="63" spans="1:25" ht="15" x14ac:dyDescent="0.25">
      <c r="A63" s="6"/>
      <c r="B63" s="8"/>
      <c r="C63" s="8"/>
      <c r="D63" s="2"/>
      <c r="E63" s="9"/>
    </row>
  </sheetData>
  <mergeCells count="5">
    <mergeCell ref="A3:F3"/>
    <mergeCell ref="H3:M3"/>
    <mergeCell ref="O3:T3"/>
    <mergeCell ref="V3:Y3"/>
    <mergeCell ref="A1:Y1"/>
  </mergeCells>
  <pageMargins left="0.7" right="0.7" top="0.75" bottom="0.75" header="0.3" footer="0.3"/>
  <pageSetup paperSize="9" scale="57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MgCa</vt:lpstr>
      <vt:lpstr>MgCa!Print_Area</vt:lpstr>
    </vt:vector>
  </TitlesOfParts>
  <Company>Institute of Geological &amp; Nuclear Sciences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Randall McDonnell</dc:creator>
  <cp:lastModifiedBy>Dagmar Eikenroth</cp:lastModifiedBy>
  <cp:lastPrinted>2014-12-02T20:48:51Z</cp:lastPrinted>
  <dcterms:created xsi:type="dcterms:W3CDTF">2009-07-16T23:27:03Z</dcterms:created>
  <dcterms:modified xsi:type="dcterms:W3CDTF">2015-01-21T09:37:20Z</dcterms:modified>
</cp:coreProperties>
</file>