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0" yWindow="-105" windowWidth="21165" windowHeight="11010"/>
  </bookViews>
  <sheets>
    <sheet name="Table" sheetId="4" r:id="rId1"/>
  </sheets>
  <definedNames>
    <definedName name="_xlnm.Print_Area" localSheetId="0">Table!$A$1:$Z$82</definedName>
  </definedNames>
  <calcPr calcId="145621"/>
</workbook>
</file>

<file path=xl/calcChain.xml><?xml version="1.0" encoding="utf-8"?>
<calcChain xmlns="http://schemas.openxmlformats.org/spreadsheetml/2006/main">
  <c r="Q6" i="4" l="1"/>
  <c r="Q9" i="4"/>
  <c r="Q11" i="4"/>
  <c r="Q12" i="4"/>
  <c r="Q13" i="4"/>
  <c r="Q14" i="4"/>
  <c r="Q18" i="4"/>
  <c r="Q22" i="4"/>
  <c r="Q32" i="4"/>
  <c r="Q41" i="4"/>
  <c r="Q43" i="4"/>
  <c r="Q45" i="4"/>
  <c r="Q51" i="4"/>
  <c r="Q54" i="4"/>
  <c r="Q59" i="4"/>
  <c r="T32" i="4" l="1"/>
  <c r="T82" i="4" l="1"/>
  <c r="T81" i="4"/>
  <c r="T79" i="4"/>
  <c r="T77" i="4"/>
  <c r="T76" i="4"/>
  <c r="T69" i="4"/>
  <c r="T59" i="4"/>
  <c r="T54" i="4"/>
  <c r="T51" i="4"/>
  <c r="T43" i="4"/>
  <c r="T41" i="4"/>
  <c r="Z77" i="4"/>
  <c r="Z76" i="4"/>
  <c r="Z69" i="4"/>
  <c r="Z59" i="4"/>
  <c r="Z54" i="4"/>
  <c r="Z51" i="4"/>
  <c r="W22" i="4" l="1"/>
  <c r="W32" i="4"/>
  <c r="W42" i="4"/>
  <c r="W43" i="4"/>
  <c r="N43" i="4"/>
  <c r="N41" i="4"/>
  <c r="N32" i="4"/>
  <c r="N9" i="4"/>
  <c r="N8" i="4"/>
  <c r="N6" i="4"/>
  <c r="N5" i="4"/>
  <c r="W80" i="4"/>
  <c r="W78" i="4"/>
  <c r="W77" i="4"/>
  <c r="W76" i="4"/>
  <c r="W69" i="4"/>
  <c r="W59" i="4"/>
  <c r="W54" i="4"/>
  <c r="W51" i="4"/>
  <c r="W45" i="4"/>
  <c r="W18" i="4"/>
  <c r="W14" i="4"/>
  <c r="W12" i="4"/>
  <c r="W11" i="4"/>
  <c r="W10" i="4"/>
  <c r="W9" i="4"/>
  <c r="W8" i="4"/>
  <c r="W6" i="4"/>
  <c r="K44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52" i="4"/>
  <c r="K53" i="4"/>
  <c r="K54" i="4"/>
  <c r="K55" i="4"/>
  <c r="K56" i="4"/>
  <c r="K57" i="4"/>
  <c r="K58" i="4"/>
  <c r="K17" i="4"/>
  <c r="K18" i="4"/>
  <c r="K19" i="4"/>
  <c r="K20" i="4"/>
  <c r="K21" i="4"/>
  <c r="K22" i="4"/>
  <c r="K23" i="4"/>
  <c r="K45" i="4"/>
  <c r="K46" i="4"/>
  <c r="K47" i="4"/>
  <c r="K48" i="4"/>
  <c r="K49" i="4"/>
  <c r="K50" i="4"/>
  <c r="K51" i="4"/>
  <c r="K16" i="4"/>
</calcChain>
</file>

<file path=xl/sharedStrings.xml><?xml version="1.0" encoding="utf-8"?>
<sst xmlns="http://schemas.openxmlformats.org/spreadsheetml/2006/main" count="33" uniqueCount="18">
  <si>
    <t>Site</t>
  </si>
  <si>
    <t>Subbotina</t>
  </si>
  <si>
    <t>Morozovella</t>
  </si>
  <si>
    <t>Acarinina</t>
  </si>
  <si>
    <t>Cibicides</t>
  </si>
  <si>
    <t>Core</t>
  </si>
  <si>
    <t>Depth (mbsf)</t>
  </si>
  <si>
    <t>%CaCO3</t>
  </si>
  <si>
    <t>Age (Ma)</t>
  </si>
  <si>
    <t>Sec</t>
  </si>
  <si>
    <t>Top (cm)</t>
  </si>
  <si>
    <t>Bot (cm)</t>
  </si>
  <si>
    <t>Bulk carbonate</t>
  </si>
  <si>
    <t>Stensioina</t>
  </si>
  <si>
    <r>
      <rPr>
        <sz val="10"/>
        <rFont val="Calibri"/>
        <family val="2"/>
      </rPr>
      <t>δ</t>
    </r>
    <r>
      <rPr>
        <sz val="10"/>
        <rFont val="Arial"/>
        <family val="2"/>
      </rPr>
      <t>13C</t>
    </r>
  </si>
  <si>
    <r>
      <rPr>
        <sz val="10"/>
        <rFont val="Calibri"/>
        <family val="2"/>
      </rPr>
      <t>δ</t>
    </r>
    <r>
      <rPr>
        <sz val="10"/>
        <rFont val="Arial"/>
        <family val="2"/>
      </rPr>
      <t>18O</t>
    </r>
  </si>
  <si>
    <r>
      <t>Temp. (</t>
    </r>
    <r>
      <rPr>
        <sz val="10"/>
        <rFont val="Calibri"/>
        <family val="2"/>
      </rPr>
      <t>°</t>
    </r>
    <r>
      <rPr>
        <sz val="10"/>
        <rFont val="Arial"/>
        <family val="2"/>
      </rPr>
      <t>C)</t>
    </r>
  </si>
  <si>
    <t>Table S5. Stable isotopes and carbonate concentration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</si>
</sst>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name val="Arial"/>
      <family val="2"/>
    </font>
    <font>
      <sz val="10"/>
      <name val="Calibri"/>
      <family val="2"/>
    </font>
    <font>
      <b/>
      <sz val="1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2" applyNumberFormat="0" applyAlignment="0" applyProtection="0"/>
    <xf numFmtId="0" fontId="8" fillId="28" borderId="3" applyNumberFormat="0" applyAlignment="0" applyProtection="0"/>
    <xf numFmtId="0" fontId="9" fillId="0" borderId="0" applyNumberFormat="0" applyFill="0" applyBorder="0" applyAlignment="0" applyProtection="0"/>
    <xf numFmtId="0" fontId="10" fillId="29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30" borderId="2" applyNumberFormat="0" applyAlignment="0" applyProtection="0"/>
    <xf numFmtId="0" fontId="15" fillId="0" borderId="7" applyNumberFormat="0" applyFill="0" applyAlignment="0" applyProtection="0"/>
    <xf numFmtId="0" fontId="16" fillId="31" borderId="0" applyNumberFormat="0" applyBorder="0" applyAlignment="0" applyProtection="0"/>
    <xf numFmtId="0" fontId="4" fillId="0" borderId="0"/>
    <xf numFmtId="0" fontId="4" fillId="32" borderId="8" applyNumberFormat="0" applyFont="0" applyAlignment="0" applyProtection="0"/>
    <xf numFmtId="0" fontId="17" fillId="27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2" fillId="0" borderId="0"/>
    <xf numFmtId="0" fontId="1" fillId="0" borderId="0"/>
  </cellStyleXfs>
  <cellXfs count="22">
    <xf numFmtId="0" fontId="0" fillId="0" borderId="0" xfId="0"/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right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0" xfId="0" applyNumberFormat="1" applyFont="1" applyFill="1" applyBorder="1" applyAlignment="1" applyProtection="1">
      <alignment horizontal="center"/>
    </xf>
    <xf numFmtId="0" fontId="0" fillId="0" borderId="0" xfId="0" applyFill="1" applyBorder="1"/>
    <xf numFmtId="0" fontId="3" fillId="0" borderId="0" xfId="0" applyFont="1" applyFill="1" applyBorder="1"/>
    <xf numFmtId="2" fontId="3" fillId="0" borderId="0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2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Border="1"/>
    <xf numFmtId="2" fontId="3" fillId="0" borderId="1" xfId="0" applyNumberFormat="1" applyFont="1" applyFill="1" applyBorder="1" applyAlignment="1">
      <alignment horizontal="center"/>
    </xf>
    <xf numFmtId="0" fontId="23" fillId="0" borderId="0" xfId="0" applyFont="1" applyBorder="1" applyAlignment="1">
      <alignment vertical="center"/>
    </xf>
    <xf numFmtId="2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2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3" xfId="43"/>
    <cellStyle name="Normal 4" xfId="44"/>
    <cellStyle name="Note 2" xfId="38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Z82"/>
  <sheetViews>
    <sheetView tabSelected="1" workbookViewId="0"/>
  </sheetViews>
  <sheetFormatPr defaultRowHeight="12.75" x14ac:dyDescent="0.2"/>
  <cols>
    <col min="1" max="1" width="5.85546875" style="10" customWidth="1"/>
    <col min="2" max="2" width="6.28515625" style="10" customWidth="1"/>
    <col min="3" max="3" width="4.5703125" style="10" customWidth="1"/>
    <col min="4" max="4" width="7.5703125" style="10" customWidth="1"/>
    <col min="5" max="5" width="7.42578125" style="10" customWidth="1"/>
    <col min="6" max="6" width="8.5703125" style="11" customWidth="1"/>
    <col min="7" max="7" width="8" style="11" customWidth="1"/>
    <col min="8" max="8" width="9.140625" style="6"/>
    <col min="9" max="26" width="6.7109375" style="6" customWidth="1"/>
    <col min="27" max="16384" width="9.140625" style="6"/>
  </cols>
  <sheetData>
    <row r="1" spans="1:26" ht="20.100000000000001" customHeight="1" x14ac:dyDescent="0.2">
      <c r="A1" s="17" t="s">
        <v>17</v>
      </c>
    </row>
    <row r="2" spans="1:26" ht="20.100000000000001" customHeight="1" x14ac:dyDescent="0.2">
      <c r="A2" s="8"/>
      <c r="B2" s="8"/>
      <c r="C2" s="8"/>
      <c r="D2" s="8"/>
      <c r="E2" s="8"/>
      <c r="F2" s="9"/>
      <c r="G2" s="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s="12" customFormat="1" ht="25.5" x14ac:dyDescent="0.2">
      <c r="A3" s="12" t="s">
        <v>0</v>
      </c>
      <c r="B3" s="12" t="s">
        <v>5</v>
      </c>
      <c r="C3" s="12" t="s">
        <v>9</v>
      </c>
      <c r="D3" s="12" t="s">
        <v>10</v>
      </c>
      <c r="E3" s="12" t="s">
        <v>11</v>
      </c>
      <c r="F3" s="18" t="s">
        <v>6</v>
      </c>
      <c r="G3" s="18" t="s">
        <v>8</v>
      </c>
      <c r="H3" s="12" t="s">
        <v>7</v>
      </c>
      <c r="I3" s="21" t="s">
        <v>12</v>
      </c>
      <c r="J3" s="21"/>
      <c r="K3" s="21"/>
      <c r="L3" s="20" t="s">
        <v>2</v>
      </c>
      <c r="M3" s="20"/>
      <c r="N3" s="20"/>
      <c r="O3" s="20" t="s">
        <v>3</v>
      </c>
      <c r="P3" s="20"/>
      <c r="Q3" s="20"/>
      <c r="R3" s="20" t="s">
        <v>1</v>
      </c>
      <c r="S3" s="20"/>
      <c r="T3" s="20"/>
      <c r="U3" s="20" t="s">
        <v>4</v>
      </c>
      <c r="V3" s="20"/>
      <c r="W3" s="20"/>
      <c r="X3" s="20" t="s">
        <v>13</v>
      </c>
      <c r="Y3" s="20"/>
      <c r="Z3" s="20"/>
    </row>
    <row r="4" spans="1:26" s="12" customFormat="1" ht="25.5" customHeight="1" x14ac:dyDescent="0.2">
      <c r="A4" s="13"/>
      <c r="B4" s="13"/>
      <c r="C4" s="13"/>
      <c r="D4" s="13"/>
      <c r="E4" s="13"/>
      <c r="F4" s="14"/>
      <c r="G4" s="14"/>
      <c r="H4" s="13"/>
      <c r="I4" s="13" t="s">
        <v>14</v>
      </c>
      <c r="J4" s="13" t="s">
        <v>15</v>
      </c>
      <c r="K4" s="13" t="s">
        <v>16</v>
      </c>
      <c r="L4" s="13" t="s">
        <v>14</v>
      </c>
      <c r="M4" s="13" t="s">
        <v>15</v>
      </c>
      <c r="N4" s="13" t="s">
        <v>16</v>
      </c>
      <c r="O4" s="13" t="s">
        <v>14</v>
      </c>
      <c r="P4" s="13" t="s">
        <v>15</v>
      </c>
      <c r="Q4" s="13" t="s">
        <v>16</v>
      </c>
      <c r="R4" s="13" t="s">
        <v>14</v>
      </c>
      <c r="S4" s="13" t="s">
        <v>15</v>
      </c>
      <c r="T4" s="13" t="s">
        <v>16</v>
      </c>
      <c r="U4" s="13" t="s">
        <v>14</v>
      </c>
      <c r="V4" s="13" t="s">
        <v>15</v>
      </c>
      <c r="W4" s="13" t="s">
        <v>16</v>
      </c>
      <c r="X4" s="13" t="s">
        <v>14</v>
      </c>
      <c r="Y4" s="13" t="s">
        <v>15</v>
      </c>
      <c r="Z4" s="13" t="s">
        <v>16</v>
      </c>
    </row>
    <row r="5" spans="1:26" x14ac:dyDescent="0.2">
      <c r="A5" s="10">
        <v>277</v>
      </c>
      <c r="B5" s="10">
        <v>42</v>
      </c>
      <c r="C5" s="10">
        <v>2</v>
      </c>
      <c r="D5" s="10">
        <v>121</v>
      </c>
      <c r="E5" s="10">
        <v>124</v>
      </c>
      <c r="F5" s="11">
        <v>427.71</v>
      </c>
      <c r="G5" s="11">
        <v>53.416756756756754</v>
      </c>
      <c r="H5" s="7"/>
      <c r="I5" s="7"/>
      <c r="J5" s="7"/>
      <c r="K5" s="7"/>
      <c r="L5" s="7">
        <v>2.12</v>
      </c>
      <c r="M5" s="7">
        <v>-2</v>
      </c>
      <c r="N5" s="7">
        <f>16.1-4.64*($M5--1.46)+0.09*($M5--1.46)^2</f>
        <v>18.631844000000001</v>
      </c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">
      <c r="A6" s="10">
        <v>277</v>
      </c>
      <c r="B6" s="10">
        <v>42</v>
      </c>
      <c r="C6" s="10">
        <v>3</v>
      </c>
      <c r="D6" s="10">
        <v>80</v>
      </c>
      <c r="E6" s="10">
        <v>83</v>
      </c>
      <c r="F6" s="11">
        <v>428.8</v>
      </c>
      <c r="G6" s="11">
        <v>53.475675675675674</v>
      </c>
      <c r="H6" s="7"/>
      <c r="I6" s="7"/>
      <c r="J6" s="7"/>
      <c r="K6" s="7"/>
      <c r="L6" s="7">
        <v>1.49</v>
      </c>
      <c r="M6" s="7">
        <v>-1.1599999999999999</v>
      </c>
      <c r="N6" s="7">
        <f>16.1-4.64*($M6--1.46)+0.09*($M6--1.46)^2</f>
        <v>14.716100000000003</v>
      </c>
      <c r="O6" s="7">
        <v>2.0021999999999993</v>
      </c>
      <c r="P6" s="7">
        <v>-1.9554341997572882</v>
      </c>
      <c r="Q6" s="7">
        <f>16.1-4.64*($P6--1.46)+0.09*($P6--1.46)^2</f>
        <v>18.420905641039841</v>
      </c>
      <c r="R6" s="7"/>
      <c r="S6" s="7"/>
      <c r="T6" s="7"/>
      <c r="U6" s="7">
        <v>0.42</v>
      </c>
      <c r="V6" s="7">
        <v>-0.76</v>
      </c>
      <c r="W6" s="7">
        <f>16.1-4.64*($V6--1.46)+0.09*($V6--1.46)^2</f>
        <v>12.896100000000002</v>
      </c>
      <c r="X6" s="7"/>
      <c r="Y6" s="7"/>
      <c r="Z6" s="7"/>
    </row>
    <row r="7" spans="1:26" x14ac:dyDescent="0.2">
      <c r="A7" s="10">
        <v>277</v>
      </c>
      <c r="B7" s="10">
        <v>43</v>
      </c>
      <c r="C7" s="10">
        <v>1</v>
      </c>
      <c r="D7" s="10">
        <v>7</v>
      </c>
      <c r="E7" s="10">
        <v>10</v>
      </c>
      <c r="F7" s="11">
        <v>434.57</v>
      </c>
      <c r="G7" s="11">
        <v>53.787567567567564</v>
      </c>
      <c r="H7" s="7"/>
      <c r="I7" s="7"/>
      <c r="J7" s="7"/>
      <c r="K7" s="7"/>
      <c r="L7" s="7"/>
      <c r="M7" s="7"/>
      <c r="N7" s="7"/>
      <c r="O7" s="7">
        <v>2.62</v>
      </c>
      <c r="P7" s="7">
        <v>-2.2000000000000002</v>
      </c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x14ac:dyDescent="0.2">
      <c r="A8" s="10">
        <v>277</v>
      </c>
      <c r="B8" s="10">
        <v>43</v>
      </c>
      <c r="C8" s="10">
        <v>2</v>
      </c>
      <c r="D8" s="10">
        <v>78</v>
      </c>
      <c r="E8" s="10">
        <v>81</v>
      </c>
      <c r="F8" s="11">
        <v>436.78</v>
      </c>
      <c r="G8" s="11">
        <v>53.907027027027027</v>
      </c>
      <c r="H8" s="7"/>
      <c r="I8" s="7"/>
      <c r="J8" s="7"/>
      <c r="K8" s="7"/>
      <c r="L8" s="7">
        <v>2.14</v>
      </c>
      <c r="M8" s="7">
        <v>-1.84</v>
      </c>
      <c r="N8" s="7">
        <f>16.1-4.64*($M8--1.46)+0.09*($M8--1.46)^2</f>
        <v>17.876196000000004</v>
      </c>
      <c r="O8" s="7">
        <v>2.16</v>
      </c>
      <c r="P8" s="7"/>
      <c r="Q8" s="7"/>
      <c r="R8" s="7"/>
      <c r="S8" s="7"/>
      <c r="T8" s="7"/>
      <c r="U8" s="7">
        <v>0.52</v>
      </c>
      <c r="V8" s="7">
        <v>-0.82</v>
      </c>
      <c r="W8" s="7">
        <f>16.1-4.64*($V8--1.46)+0.09*($V8--1.46)^2</f>
        <v>13.167264000000001</v>
      </c>
      <c r="X8" s="7"/>
      <c r="Y8" s="7"/>
      <c r="Z8" s="7"/>
    </row>
    <row r="9" spans="1:26" x14ac:dyDescent="0.2">
      <c r="A9" s="10">
        <v>277</v>
      </c>
      <c r="B9" s="10">
        <v>43</v>
      </c>
      <c r="C9" s="10">
        <v>3</v>
      </c>
      <c r="D9" s="10">
        <v>121</v>
      </c>
      <c r="E9" s="10">
        <v>124</v>
      </c>
      <c r="F9" s="11">
        <v>438.71</v>
      </c>
      <c r="G9" s="11">
        <v>54.011351351351351</v>
      </c>
      <c r="H9" s="7"/>
      <c r="I9" s="7"/>
      <c r="J9" s="7"/>
      <c r="K9" s="7"/>
      <c r="L9" s="7">
        <v>2.35</v>
      </c>
      <c r="M9" s="7">
        <v>-2.44</v>
      </c>
      <c r="N9" s="7">
        <f>16.1-4.64*($M9--1.46)+0.09*($M9--1.46)^2</f>
        <v>20.733636000000001</v>
      </c>
      <c r="O9" s="7">
        <v>1.3491999999999993</v>
      </c>
      <c r="P9" s="7">
        <v>-1.3106256879180425</v>
      </c>
      <c r="Q9" s="7">
        <f>16.1-4.64*($P9--1.46)+0.09*($P9--1.46)^2</f>
        <v>15.408911333599615</v>
      </c>
      <c r="R9" s="7"/>
      <c r="S9" s="7"/>
      <c r="T9" s="7"/>
      <c r="U9" s="7">
        <v>0.25019999999999937</v>
      </c>
      <c r="V9" s="7">
        <v>-0.90786837129229814</v>
      </c>
      <c r="W9" s="7">
        <f>16.1-4.64*($V9--1.46)+0.09*($V9--1.46)^2</f>
        <v>13.565545682984013</v>
      </c>
      <c r="X9" s="7"/>
      <c r="Y9" s="7"/>
      <c r="Z9" s="7"/>
    </row>
    <row r="10" spans="1:26" x14ac:dyDescent="0.2">
      <c r="A10" s="10">
        <v>277</v>
      </c>
      <c r="B10" s="10">
        <v>44</v>
      </c>
      <c r="C10" s="10">
        <v>1</v>
      </c>
      <c r="D10" s="10">
        <v>115</v>
      </c>
      <c r="E10" s="10">
        <v>117</v>
      </c>
      <c r="F10" s="11">
        <v>445.15</v>
      </c>
      <c r="G10" s="11">
        <v>54.359459459459458</v>
      </c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>
        <v>0.30019999999999936</v>
      </c>
      <c r="V10" s="7">
        <v>-0.83049134987158857</v>
      </c>
      <c r="W10" s="7">
        <f>16.1-4.64*($V10--1.46)+0.09*($V10--1.46)^2</f>
        <v>13.214745166056957</v>
      </c>
      <c r="X10" s="7"/>
      <c r="Y10" s="7"/>
      <c r="Z10" s="7"/>
    </row>
    <row r="11" spans="1:26" x14ac:dyDescent="0.2">
      <c r="A11" s="10">
        <v>277</v>
      </c>
      <c r="B11" s="10">
        <v>44</v>
      </c>
      <c r="C11" s="10">
        <v>2</v>
      </c>
      <c r="D11" s="10">
        <v>142</v>
      </c>
      <c r="E11" s="10">
        <v>145</v>
      </c>
      <c r="F11" s="11">
        <v>446.92</v>
      </c>
      <c r="G11" s="11">
        <v>54.455135135135137</v>
      </c>
      <c r="H11" s="7"/>
      <c r="I11" s="7"/>
      <c r="J11" s="7"/>
      <c r="K11" s="7"/>
      <c r="L11" s="7"/>
      <c r="M11" s="7"/>
      <c r="N11" s="7"/>
      <c r="O11" s="7">
        <v>2.3461999999999992</v>
      </c>
      <c r="P11" s="7">
        <v>-1.7590156069201026</v>
      </c>
      <c r="Q11" s="7">
        <f>16.1-4.64*($P11--1.46)+0.09*($P11--1.46)^2</f>
        <v>17.495479346095639</v>
      </c>
      <c r="R11" s="7"/>
      <c r="S11" s="7"/>
      <c r="T11" s="7"/>
      <c r="U11" s="7">
        <v>0.10219999999999935</v>
      </c>
      <c r="V11" s="7">
        <v>-0.52395930347416253</v>
      </c>
      <c r="W11" s="7">
        <f>16.1-4.64*($V11--1.46)+0.09*($V11--1.46)^2</f>
        <v>11.835626664819847</v>
      </c>
      <c r="X11" s="7"/>
      <c r="Y11" s="7"/>
      <c r="Z11" s="7"/>
    </row>
    <row r="12" spans="1:26" x14ac:dyDescent="0.2">
      <c r="A12" s="10">
        <v>277</v>
      </c>
      <c r="B12" s="10">
        <v>44</v>
      </c>
      <c r="C12" s="10">
        <v>3</v>
      </c>
      <c r="D12" s="10">
        <v>130</v>
      </c>
      <c r="E12" s="10">
        <v>133</v>
      </c>
      <c r="F12" s="11">
        <v>448.3</v>
      </c>
      <c r="G12" s="11">
        <v>54.529729729729731</v>
      </c>
      <c r="H12" s="7"/>
      <c r="I12" s="7"/>
      <c r="J12" s="7"/>
      <c r="K12" s="7"/>
      <c r="L12" s="7"/>
      <c r="M12" s="7"/>
      <c r="N12" s="7"/>
      <c r="O12" s="7">
        <v>2.3991999999999996</v>
      </c>
      <c r="P12" s="7">
        <v>-1.8314325628651256</v>
      </c>
      <c r="Q12" s="7">
        <f>16.1-4.64*($P12--1.46)+0.09*($P12--1.46)^2</f>
        <v>17.835863685082273</v>
      </c>
      <c r="R12" s="7"/>
      <c r="S12" s="7"/>
      <c r="T12" s="7"/>
      <c r="U12" s="7">
        <v>0.57119999999999937</v>
      </c>
      <c r="V12" s="7">
        <v>-0.57256794513589027</v>
      </c>
      <c r="W12" s="7">
        <f>16.1-4.64*($V12--1.46)+0.09*($V12--1.46)^2</f>
        <v>12.053193474110563</v>
      </c>
      <c r="X12" s="7"/>
      <c r="Y12" s="7"/>
      <c r="Z12" s="7"/>
    </row>
    <row r="13" spans="1:26" x14ac:dyDescent="0.2">
      <c r="A13" s="10">
        <v>277</v>
      </c>
      <c r="B13" s="10">
        <v>45</v>
      </c>
      <c r="C13" s="10">
        <v>1</v>
      </c>
      <c r="D13" s="10">
        <v>101</v>
      </c>
      <c r="E13" s="10">
        <v>104</v>
      </c>
      <c r="F13" s="11">
        <v>454.51</v>
      </c>
      <c r="G13" s="11">
        <v>54.865405405405404</v>
      </c>
      <c r="H13" s="7"/>
      <c r="I13" s="7"/>
      <c r="J13" s="7"/>
      <c r="K13" s="7"/>
      <c r="L13" s="7"/>
      <c r="M13" s="7"/>
      <c r="N13" s="7"/>
      <c r="O13" s="7">
        <v>1.7631999999999994</v>
      </c>
      <c r="P13" s="7">
        <v>-0.95647701295402587</v>
      </c>
      <c r="Q13" s="7">
        <f>16.1-4.64*($P13--1.46)+0.09*($P13--1.46)^2</f>
        <v>13.786471525970216</v>
      </c>
      <c r="R13" s="7"/>
      <c r="S13" s="7"/>
      <c r="T13" s="7"/>
      <c r="U13" s="7"/>
      <c r="V13" s="7"/>
      <c r="W13" s="7"/>
      <c r="X13" s="7"/>
      <c r="Y13" s="7"/>
      <c r="Z13" s="7"/>
    </row>
    <row r="14" spans="1:26" x14ac:dyDescent="0.2">
      <c r="A14" s="10">
        <v>277</v>
      </c>
      <c r="B14" s="10">
        <v>45</v>
      </c>
      <c r="C14" s="10">
        <v>2</v>
      </c>
      <c r="D14" s="10">
        <v>0</v>
      </c>
      <c r="E14" s="10">
        <v>3</v>
      </c>
      <c r="F14" s="11">
        <v>455</v>
      </c>
      <c r="G14" s="11">
        <v>54.891891891891895</v>
      </c>
      <c r="H14" s="7">
        <v>62.48</v>
      </c>
      <c r="I14" s="7"/>
      <c r="J14" s="7"/>
      <c r="K14" s="7"/>
      <c r="L14" s="7"/>
      <c r="M14" s="7"/>
      <c r="N14" s="7"/>
      <c r="O14" s="7">
        <v>1.67</v>
      </c>
      <c r="P14" s="7">
        <v>-1.04</v>
      </c>
      <c r="Q14" s="7">
        <f>16.1-4.64*($P14--1.46)+0.09*($P14--1.46)^2</f>
        <v>14.167076000000002</v>
      </c>
      <c r="R14" s="7"/>
      <c r="S14" s="7"/>
      <c r="T14" s="7"/>
      <c r="U14" s="7">
        <v>0.4771999999999994</v>
      </c>
      <c r="V14" s="7">
        <v>-0.67573730703016954</v>
      </c>
      <c r="W14" s="7">
        <f>16.1-4.64*($V14--1.46)+0.09*($V14--1.46)^2</f>
        <v>12.516377222062575</v>
      </c>
      <c r="X14" s="7"/>
      <c r="Y14" s="7"/>
      <c r="Z14" s="7"/>
    </row>
    <row r="15" spans="1:26" x14ac:dyDescent="0.2">
      <c r="A15" s="10">
        <v>277</v>
      </c>
      <c r="B15" s="10">
        <v>45</v>
      </c>
      <c r="C15" s="10">
        <v>2</v>
      </c>
      <c r="D15" s="10">
        <v>20</v>
      </c>
      <c r="E15" s="10">
        <v>23</v>
      </c>
      <c r="F15" s="11">
        <v>455.2</v>
      </c>
      <c r="G15" s="11">
        <v>54.902702702702705</v>
      </c>
      <c r="H15" s="7">
        <v>72.81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x14ac:dyDescent="0.2">
      <c r="A16" s="10">
        <v>277</v>
      </c>
      <c r="B16" s="10">
        <v>45</v>
      </c>
      <c r="C16" s="10">
        <v>2</v>
      </c>
      <c r="D16" s="10">
        <v>39</v>
      </c>
      <c r="E16" s="10">
        <v>42</v>
      </c>
      <c r="F16" s="11">
        <v>455.39</v>
      </c>
      <c r="G16" s="11">
        <v>54.913513513513514</v>
      </c>
      <c r="H16" s="7">
        <v>75.33</v>
      </c>
      <c r="I16" s="7">
        <v>1.53</v>
      </c>
      <c r="J16" s="7">
        <v>-0.81</v>
      </c>
      <c r="K16" s="7">
        <f t="shared" ref="K16:K44" si="0">16.1-4.64*($J16--1.46)+0.09*($J16--1.46)^2</f>
        <v>13.122025000000001</v>
      </c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x14ac:dyDescent="0.2">
      <c r="A17" s="10">
        <v>277</v>
      </c>
      <c r="B17" s="10">
        <v>45</v>
      </c>
      <c r="C17" s="10">
        <v>2</v>
      </c>
      <c r="D17" s="10">
        <v>60</v>
      </c>
      <c r="E17" s="10">
        <v>63</v>
      </c>
      <c r="F17" s="11">
        <v>455.6</v>
      </c>
      <c r="G17" s="11">
        <v>54.924324324324324</v>
      </c>
      <c r="H17" s="7">
        <v>73.959999999999994</v>
      </c>
      <c r="I17" s="7">
        <v>1.55</v>
      </c>
      <c r="J17" s="7">
        <v>-0.77</v>
      </c>
      <c r="K17" s="7">
        <f t="shared" si="0"/>
        <v>12.941249000000003</v>
      </c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x14ac:dyDescent="0.2">
      <c r="A18" s="10">
        <v>277</v>
      </c>
      <c r="B18" s="10">
        <v>45</v>
      </c>
      <c r="C18" s="10">
        <v>2</v>
      </c>
      <c r="D18" s="10">
        <v>80</v>
      </c>
      <c r="E18" s="10">
        <v>83</v>
      </c>
      <c r="F18" s="11">
        <v>455.8</v>
      </c>
      <c r="G18" s="11">
        <v>54.935135135135134</v>
      </c>
      <c r="H18" s="7">
        <v>79.87</v>
      </c>
      <c r="I18" s="7">
        <v>1.61</v>
      </c>
      <c r="J18" s="7">
        <v>-0.77</v>
      </c>
      <c r="K18" s="7">
        <f t="shared" si="0"/>
        <v>12.941249000000003</v>
      </c>
      <c r="L18" s="7"/>
      <c r="M18" s="7"/>
      <c r="N18" s="7"/>
      <c r="O18" s="7">
        <v>2.2601666666666667</v>
      </c>
      <c r="P18" s="7">
        <v>-1.2583938018338261</v>
      </c>
      <c r="Q18" s="7">
        <f>16.1-4.64*($P18--1.46)+0.09*($P18--1.46)^2</f>
        <v>15.168205295831468</v>
      </c>
      <c r="R18" s="7"/>
      <c r="S18" s="7"/>
      <c r="T18" s="7"/>
      <c r="U18" s="7">
        <v>0.55416666666666703</v>
      </c>
      <c r="V18" s="7">
        <v>-0.34747238253340501</v>
      </c>
      <c r="W18" s="7">
        <f>16.1-4.64*($V18--1.46)+0.09*($V18--1.46)^2</f>
        <v>11.049266447921333</v>
      </c>
      <c r="X18" s="7"/>
      <c r="Y18" s="7"/>
      <c r="Z18" s="7"/>
    </row>
    <row r="19" spans="1:26" x14ac:dyDescent="0.2">
      <c r="A19" s="10">
        <v>277</v>
      </c>
      <c r="B19" s="10">
        <v>45</v>
      </c>
      <c r="C19" s="10">
        <v>2</v>
      </c>
      <c r="D19" s="10">
        <v>100</v>
      </c>
      <c r="E19" s="10">
        <v>103</v>
      </c>
      <c r="F19" s="11">
        <v>456</v>
      </c>
      <c r="G19" s="11">
        <v>54.945945945945944</v>
      </c>
      <c r="H19" s="7">
        <v>73.91</v>
      </c>
      <c r="I19" s="7">
        <v>1.5</v>
      </c>
      <c r="J19" s="7">
        <v>-0.73</v>
      </c>
      <c r="K19" s="7">
        <f t="shared" si="0"/>
        <v>12.760761000000002</v>
      </c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x14ac:dyDescent="0.2">
      <c r="A20" s="10">
        <v>277</v>
      </c>
      <c r="B20" s="10">
        <v>45</v>
      </c>
      <c r="C20" s="10">
        <v>2</v>
      </c>
      <c r="D20" s="10">
        <v>120</v>
      </c>
      <c r="E20" s="10">
        <v>123</v>
      </c>
      <c r="F20" s="11">
        <v>456.2</v>
      </c>
      <c r="G20" s="11">
        <v>54.956756756756754</v>
      </c>
      <c r="H20" s="7">
        <v>81.42</v>
      </c>
      <c r="I20" s="7">
        <v>1.47</v>
      </c>
      <c r="J20" s="7">
        <v>-0.94</v>
      </c>
      <c r="K20" s="7">
        <f t="shared" si="0"/>
        <v>13.711536000000001</v>
      </c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x14ac:dyDescent="0.2">
      <c r="A21" s="10">
        <v>277</v>
      </c>
      <c r="B21" s="10">
        <v>45</v>
      </c>
      <c r="C21" s="10">
        <v>2</v>
      </c>
      <c r="D21" s="10">
        <v>143</v>
      </c>
      <c r="E21" s="10">
        <v>146</v>
      </c>
      <c r="F21" s="11">
        <v>456.43</v>
      </c>
      <c r="G21" s="11">
        <v>54.969189189189187</v>
      </c>
      <c r="H21" s="7">
        <v>85.53</v>
      </c>
      <c r="I21" s="7">
        <v>1.59</v>
      </c>
      <c r="J21" s="7">
        <v>-0.8</v>
      </c>
      <c r="K21" s="7">
        <f t="shared" si="0"/>
        <v>13.076804000000001</v>
      </c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x14ac:dyDescent="0.2">
      <c r="A22" s="10">
        <v>277</v>
      </c>
      <c r="B22" s="10">
        <v>45</v>
      </c>
      <c r="C22" s="10">
        <v>3</v>
      </c>
      <c r="D22" s="10">
        <v>10</v>
      </c>
      <c r="E22" s="10">
        <v>13</v>
      </c>
      <c r="F22" s="11">
        <v>456.6</v>
      </c>
      <c r="G22" s="11">
        <v>54.97837837837838</v>
      </c>
      <c r="H22" s="7">
        <v>85.43</v>
      </c>
      <c r="I22" s="7">
        <v>1.61</v>
      </c>
      <c r="J22" s="7">
        <v>-0.87</v>
      </c>
      <c r="K22" s="7">
        <f t="shared" si="0"/>
        <v>13.393729</v>
      </c>
      <c r="L22" s="7"/>
      <c r="M22" s="7"/>
      <c r="N22" s="7"/>
      <c r="O22" s="7">
        <v>2.2961999999999994</v>
      </c>
      <c r="P22" s="7">
        <v>-1.6657663759771963</v>
      </c>
      <c r="Q22" s="7">
        <f>16.1-4.64*($P22--1.46)+0.09*($P22--1.46)^2</f>
        <v>17.058566566667643</v>
      </c>
      <c r="R22" s="7"/>
      <c r="S22" s="7"/>
      <c r="T22" s="7"/>
      <c r="U22" s="7">
        <v>0.83</v>
      </c>
      <c r="V22" s="7">
        <v>-0.64</v>
      </c>
      <c r="W22" s="7">
        <f>16.1-4.64*($V22--1.46)+0.09*($V22--1.46)^2</f>
        <v>12.355716000000001</v>
      </c>
      <c r="X22" s="7"/>
      <c r="Y22" s="7"/>
      <c r="Z22" s="7"/>
    </row>
    <row r="23" spans="1:26" x14ac:dyDescent="0.2">
      <c r="A23" s="10">
        <v>277</v>
      </c>
      <c r="B23" s="10">
        <v>45</v>
      </c>
      <c r="C23" s="10">
        <v>3</v>
      </c>
      <c r="D23" s="10">
        <v>31</v>
      </c>
      <c r="E23" s="10">
        <v>34</v>
      </c>
      <c r="F23" s="11">
        <v>456.81</v>
      </c>
      <c r="G23" s="11">
        <v>54.989729729729731</v>
      </c>
      <c r="H23" s="7">
        <v>80.19</v>
      </c>
      <c r="I23" s="7">
        <v>1.62</v>
      </c>
      <c r="J23" s="7">
        <v>-0.84</v>
      </c>
      <c r="K23" s="7">
        <f t="shared" si="0"/>
        <v>13.257796000000003</v>
      </c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x14ac:dyDescent="0.2">
      <c r="A24" s="10">
        <v>277</v>
      </c>
      <c r="B24" s="10">
        <v>45</v>
      </c>
      <c r="C24" s="10">
        <v>3</v>
      </c>
      <c r="D24" s="5">
        <v>34</v>
      </c>
      <c r="E24" s="5">
        <v>36</v>
      </c>
      <c r="F24" s="5">
        <v>456.84</v>
      </c>
      <c r="G24" s="11">
        <v>54.991351351351348</v>
      </c>
      <c r="H24" s="7">
        <v>80.459999999999994</v>
      </c>
      <c r="I24" s="7">
        <v>1.49</v>
      </c>
      <c r="J24" s="7">
        <v>-0.8</v>
      </c>
      <c r="K24" s="7">
        <f t="shared" si="0"/>
        <v>13.076804000000001</v>
      </c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x14ac:dyDescent="0.2">
      <c r="A25" s="10">
        <v>277</v>
      </c>
      <c r="B25" s="10">
        <v>45</v>
      </c>
      <c r="C25" s="10">
        <v>3</v>
      </c>
      <c r="D25" s="5">
        <v>36</v>
      </c>
      <c r="E25" s="5">
        <v>38</v>
      </c>
      <c r="F25" s="5">
        <v>456.86</v>
      </c>
      <c r="G25" s="11">
        <v>54.99243243243243</v>
      </c>
      <c r="H25" s="7">
        <v>81.36</v>
      </c>
      <c r="I25" s="7">
        <v>1.44</v>
      </c>
      <c r="J25" s="7">
        <v>-0.59</v>
      </c>
      <c r="K25" s="7">
        <f t="shared" si="0"/>
        <v>12.131321000000002</v>
      </c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x14ac:dyDescent="0.2">
      <c r="A26" s="10">
        <v>277</v>
      </c>
      <c r="B26" s="10">
        <v>45</v>
      </c>
      <c r="C26" s="10">
        <v>3</v>
      </c>
      <c r="D26" s="5">
        <v>38</v>
      </c>
      <c r="E26" s="5">
        <v>40</v>
      </c>
      <c r="F26" s="5">
        <v>456.88</v>
      </c>
      <c r="G26" s="11">
        <v>54.993513513513513</v>
      </c>
      <c r="H26" s="7">
        <v>81.72</v>
      </c>
      <c r="I26" s="7">
        <v>1.5</v>
      </c>
      <c r="J26" s="7">
        <v>-0.79</v>
      </c>
      <c r="K26" s="7">
        <f t="shared" si="0"/>
        <v>13.031601000000002</v>
      </c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x14ac:dyDescent="0.2">
      <c r="A27" s="10">
        <v>277</v>
      </c>
      <c r="B27" s="10">
        <v>45</v>
      </c>
      <c r="C27" s="10">
        <v>3</v>
      </c>
      <c r="D27" s="5">
        <v>42</v>
      </c>
      <c r="E27" s="5">
        <v>44</v>
      </c>
      <c r="F27" s="5">
        <v>456.92</v>
      </c>
      <c r="G27" s="11">
        <v>54.995675675675677</v>
      </c>
      <c r="H27" s="7">
        <v>81.99</v>
      </c>
      <c r="I27" s="7">
        <v>1.43</v>
      </c>
      <c r="J27" s="7">
        <v>-0.76</v>
      </c>
      <c r="K27" s="7">
        <f t="shared" si="0"/>
        <v>12.896100000000002</v>
      </c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x14ac:dyDescent="0.2">
      <c r="A28" s="10">
        <v>277</v>
      </c>
      <c r="B28" s="10">
        <v>45</v>
      </c>
      <c r="C28" s="10">
        <v>3</v>
      </c>
      <c r="D28" s="5">
        <v>44</v>
      </c>
      <c r="E28" s="5">
        <v>46</v>
      </c>
      <c r="F28" s="5">
        <v>456.94</v>
      </c>
      <c r="G28" s="11">
        <v>54.99675675675676</v>
      </c>
      <c r="H28" s="7">
        <v>80.569999999999993</v>
      </c>
      <c r="I28" s="7">
        <v>1.5</v>
      </c>
      <c r="J28" s="7">
        <v>-0.45</v>
      </c>
      <c r="K28" s="7">
        <f t="shared" si="0"/>
        <v>11.505409000000002</v>
      </c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x14ac:dyDescent="0.2">
      <c r="A29" s="10">
        <v>277</v>
      </c>
      <c r="B29" s="10">
        <v>45</v>
      </c>
      <c r="C29" s="10">
        <v>3</v>
      </c>
      <c r="D29" s="5">
        <v>46</v>
      </c>
      <c r="E29" s="5">
        <v>48</v>
      </c>
      <c r="F29" s="5">
        <v>456.96</v>
      </c>
      <c r="G29" s="11">
        <v>55.884942263279434</v>
      </c>
      <c r="H29" s="7">
        <v>60.81</v>
      </c>
      <c r="I29" s="7">
        <v>-0.21</v>
      </c>
      <c r="J29" s="7">
        <v>-2.2999999999999998</v>
      </c>
      <c r="K29" s="7">
        <f t="shared" si="0"/>
        <v>20.061104</v>
      </c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x14ac:dyDescent="0.2">
      <c r="A30" s="10">
        <v>277</v>
      </c>
      <c r="B30" s="10">
        <v>45</v>
      </c>
      <c r="C30" s="10">
        <v>3</v>
      </c>
      <c r="D30" s="5">
        <v>48</v>
      </c>
      <c r="E30" s="5">
        <v>50</v>
      </c>
      <c r="F30" s="5">
        <v>456.98</v>
      </c>
      <c r="G30" s="11">
        <v>55.889561200923787</v>
      </c>
      <c r="H30" s="7">
        <v>77.53</v>
      </c>
      <c r="I30" s="7">
        <v>-0.11</v>
      </c>
      <c r="J30" s="7">
        <v>-2.54</v>
      </c>
      <c r="K30" s="7">
        <f t="shared" si="0"/>
        <v>21.216176000000001</v>
      </c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x14ac:dyDescent="0.2">
      <c r="A31" s="10">
        <v>277</v>
      </c>
      <c r="B31" s="10">
        <v>45</v>
      </c>
      <c r="C31" s="10">
        <v>3</v>
      </c>
      <c r="D31" s="5">
        <v>50</v>
      </c>
      <c r="E31" s="5">
        <v>52</v>
      </c>
      <c r="F31" s="15">
        <v>457</v>
      </c>
      <c r="G31" s="11">
        <v>55.894180138568125</v>
      </c>
      <c r="H31" s="7">
        <v>73.58</v>
      </c>
      <c r="I31" s="7">
        <v>-0.18</v>
      </c>
      <c r="J31" s="7">
        <v>-2.08</v>
      </c>
      <c r="K31" s="7">
        <f t="shared" si="0"/>
        <v>19.011396000000001</v>
      </c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x14ac:dyDescent="0.2">
      <c r="A32" s="10">
        <v>277</v>
      </c>
      <c r="B32" s="10">
        <v>45</v>
      </c>
      <c r="C32" s="10">
        <v>3</v>
      </c>
      <c r="D32" s="10">
        <v>52</v>
      </c>
      <c r="E32" s="10">
        <v>55</v>
      </c>
      <c r="F32" s="11">
        <v>457.02</v>
      </c>
      <c r="G32" s="11">
        <v>55.898799076212462</v>
      </c>
      <c r="H32" s="7">
        <v>72.930000000000007</v>
      </c>
      <c r="I32" s="7">
        <v>0.06</v>
      </c>
      <c r="J32" s="7">
        <v>-2.31</v>
      </c>
      <c r="K32" s="7">
        <f t="shared" si="0"/>
        <v>20.109024999999999</v>
      </c>
      <c r="L32" s="7">
        <v>0.46</v>
      </c>
      <c r="M32" s="7">
        <v>-2.97</v>
      </c>
      <c r="N32" s="7">
        <f>16.1-4.64*($M32--1.46)+0.09*($M32--1.46)^2</f>
        <v>23.311609000000001</v>
      </c>
      <c r="O32" s="7">
        <v>-3.7800000000000653E-2</v>
      </c>
      <c r="P32" s="7">
        <v>-2.1171323342646686</v>
      </c>
      <c r="Q32" s="7">
        <f>16.1-4.64*($P32--1.46)+0.09*($P32--1.46)^2</f>
        <v>19.187958092414316</v>
      </c>
      <c r="R32" s="7">
        <v>-0.32</v>
      </c>
      <c r="S32" s="7">
        <v>-2.0699999999999998</v>
      </c>
      <c r="T32" s="7">
        <f>16.1-4.64*($S32--1.46)+0.09*($S32--1.46)^2</f>
        <v>18.963888999999998</v>
      </c>
      <c r="U32" s="7">
        <v>-0.94</v>
      </c>
      <c r="V32" s="7">
        <v>-1.61</v>
      </c>
      <c r="W32" s="7">
        <f>16.1-4.64*($V32--1.46)+0.09*($V32--1.46)^2</f>
        <v>16.798025000000003</v>
      </c>
      <c r="X32" s="7"/>
      <c r="Y32" s="7"/>
      <c r="Z32" s="7"/>
    </row>
    <row r="33" spans="1:26" x14ac:dyDescent="0.2">
      <c r="A33" s="10">
        <v>277</v>
      </c>
      <c r="B33" s="10">
        <v>45</v>
      </c>
      <c r="C33" s="10">
        <v>3</v>
      </c>
      <c r="D33" s="5">
        <v>55</v>
      </c>
      <c r="E33" s="5">
        <v>57</v>
      </c>
      <c r="F33" s="5">
        <v>457.05</v>
      </c>
      <c r="G33" s="11">
        <v>55.905727482678984</v>
      </c>
      <c r="H33" s="7">
        <v>69.16</v>
      </c>
      <c r="I33" s="7">
        <v>-0.15</v>
      </c>
      <c r="J33" s="7">
        <v>-2.35</v>
      </c>
      <c r="K33" s="7">
        <f t="shared" si="0"/>
        <v>20.300889000000002</v>
      </c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x14ac:dyDescent="0.2">
      <c r="A34" s="10">
        <v>277</v>
      </c>
      <c r="B34" s="10">
        <v>45</v>
      </c>
      <c r="C34" s="10">
        <v>3</v>
      </c>
      <c r="D34" s="5">
        <v>57</v>
      </c>
      <c r="E34" s="5">
        <v>59</v>
      </c>
      <c r="F34" s="5">
        <v>457.07</v>
      </c>
      <c r="G34" s="11">
        <v>55.910346420323322</v>
      </c>
      <c r="H34" s="7">
        <v>62.61</v>
      </c>
      <c r="I34" s="7">
        <v>0.09</v>
      </c>
      <c r="J34" s="7">
        <v>-2.36</v>
      </c>
      <c r="K34" s="7">
        <f t="shared" si="0"/>
        <v>20.3489</v>
      </c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x14ac:dyDescent="0.2">
      <c r="A35" s="10">
        <v>277</v>
      </c>
      <c r="B35" s="10">
        <v>45</v>
      </c>
      <c r="C35" s="10">
        <v>3</v>
      </c>
      <c r="D35" s="5">
        <v>59</v>
      </c>
      <c r="E35" s="5">
        <v>61</v>
      </c>
      <c r="F35" s="5">
        <v>457.09</v>
      </c>
      <c r="G35" s="11">
        <v>55.91496535796766</v>
      </c>
      <c r="H35" s="7">
        <v>57.72</v>
      </c>
      <c r="I35" s="7">
        <v>0.03</v>
      </c>
      <c r="J35" s="7">
        <v>-2.2599999999999998</v>
      </c>
      <c r="K35" s="7">
        <f t="shared" si="0"/>
        <v>19.869600000000002</v>
      </c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x14ac:dyDescent="0.2">
      <c r="A36" s="10">
        <v>277</v>
      </c>
      <c r="B36" s="10">
        <v>45</v>
      </c>
      <c r="C36" s="10">
        <v>3</v>
      </c>
      <c r="D36" s="5">
        <v>61</v>
      </c>
      <c r="E36" s="5">
        <v>63</v>
      </c>
      <c r="F36" s="5">
        <v>457.11</v>
      </c>
      <c r="G36" s="11">
        <v>55.919584295612005</v>
      </c>
      <c r="H36" s="7">
        <v>66.150000000000006</v>
      </c>
      <c r="I36" s="7">
        <v>-0.05</v>
      </c>
      <c r="J36" s="7">
        <v>-2.35</v>
      </c>
      <c r="K36" s="7">
        <f t="shared" si="0"/>
        <v>20.300889000000002</v>
      </c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x14ac:dyDescent="0.2">
      <c r="A37" s="10">
        <v>277</v>
      </c>
      <c r="B37" s="10">
        <v>45</v>
      </c>
      <c r="C37" s="10">
        <v>3</v>
      </c>
      <c r="D37" s="5">
        <v>63</v>
      </c>
      <c r="E37" s="5">
        <v>65</v>
      </c>
      <c r="F37" s="5">
        <v>457.13</v>
      </c>
      <c r="G37" s="11">
        <v>55.924203233256343</v>
      </c>
      <c r="H37" s="7">
        <v>60.63</v>
      </c>
      <c r="I37" s="7">
        <v>0.18</v>
      </c>
      <c r="J37" s="7">
        <v>-2.25</v>
      </c>
      <c r="K37" s="7">
        <f t="shared" si="0"/>
        <v>19.821769000000003</v>
      </c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x14ac:dyDescent="0.2">
      <c r="A38" s="10">
        <v>277</v>
      </c>
      <c r="B38" s="10">
        <v>45</v>
      </c>
      <c r="C38" s="10">
        <v>3</v>
      </c>
      <c r="D38" s="5">
        <v>65</v>
      </c>
      <c r="E38" s="5">
        <v>67</v>
      </c>
      <c r="F38" s="5">
        <v>457.15</v>
      </c>
      <c r="G38" s="11">
        <v>55.928822170900681</v>
      </c>
      <c r="H38" s="7">
        <v>65.400000000000006</v>
      </c>
      <c r="I38" s="7">
        <v>0.35</v>
      </c>
      <c r="J38" s="7">
        <v>-2.5099999999999998</v>
      </c>
      <c r="K38" s="7">
        <f t="shared" si="0"/>
        <v>21.071225000000002</v>
      </c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x14ac:dyDescent="0.2">
      <c r="A39" s="10">
        <v>277</v>
      </c>
      <c r="B39" s="10">
        <v>45</v>
      </c>
      <c r="C39" s="10">
        <v>3</v>
      </c>
      <c r="D39" s="5">
        <v>67</v>
      </c>
      <c r="E39" s="5">
        <v>69</v>
      </c>
      <c r="F39" s="5">
        <v>457.17</v>
      </c>
      <c r="G39" s="11">
        <v>55.933441108545033</v>
      </c>
      <c r="H39" s="7">
        <v>63.91</v>
      </c>
      <c r="I39" s="7">
        <v>0.45</v>
      </c>
      <c r="J39" s="7">
        <v>-2.61</v>
      </c>
      <c r="K39" s="7">
        <f t="shared" si="0"/>
        <v>21.555025000000001</v>
      </c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x14ac:dyDescent="0.2">
      <c r="A40" s="10">
        <v>277</v>
      </c>
      <c r="B40" s="10">
        <v>45</v>
      </c>
      <c r="C40" s="10">
        <v>3</v>
      </c>
      <c r="D40" s="5">
        <v>69</v>
      </c>
      <c r="E40" s="5">
        <v>71</v>
      </c>
      <c r="F40" s="5">
        <v>457.19</v>
      </c>
      <c r="G40" s="11">
        <v>55.938060046189371</v>
      </c>
      <c r="H40" s="7">
        <v>62.79</v>
      </c>
      <c r="I40" s="7">
        <v>0.96</v>
      </c>
      <c r="J40" s="7">
        <v>-3.02</v>
      </c>
      <c r="K40" s="7">
        <f t="shared" si="0"/>
        <v>23.557424000000001</v>
      </c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x14ac:dyDescent="0.2">
      <c r="A41" s="10">
        <v>277</v>
      </c>
      <c r="B41" s="10">
        <v>45</v>
      </c>
      <c r="C41" s="10">
        <v>3</v>
      </c>
      <c r="D41" s="10">
        <v>71</v>
      </c>
      <c r="E41" s="10">
        <v>74</v>
      </c>
      <c r="F41" s="11">
        <v>457.21</v>
      </c>
      <c r="G41" s="11">
        <v>55.942678983833709</v>
      </c>
      <c r="H41" s="7">
        <v>62.78</v>
      </c>
      <c r="I41" s="7">
        <v>1.07</v>
      </c>
      <c r="J41" s="7">
        <v>-2.9</v>
      </c>
      <c r="K41" s="7">
        <f t="shared" si="0"/>
        <v>22.968223999999999</v>
      </c>
      <c r="L41" s="7">
        <v>0.53</v>
      </c>
      <c r="M41" s="7">
        <v>-2.35</v>
      </c>
      <c r="N41" s="7">
        <f>16.1-4.64*($M41--1.46)+0.09*($M41--1.46)^2</f>
        <v>20.300889000000002</v>
      </c>
      <c r="O41" s="7">
        <v>2.1999999999993552E-3</v>
      </c>
      <c r="P41" s="7">
        <v>-2.0883639545056871</v>
      </c>
      <c r="Q41" s="7">
        <f>16.1-4.64*($P41--1.46)+0.09*($P41--1.46)^2</f>
        <v>19.051144462245372</v>
      </c>
      <c r="R41" s="7">
        <v>-0.28183333333333338</v>
      </c>
      <c r="S41" s="7">
        <v>-2.0326666666666684</v>
      </c>
      <c r="T41" s="7">
        <f>16.1-4.64*($S41--1.46)+0.09*($S41--1.46)^2</f>
        <v>18.78668857333334</v>
      </c>
      <c r="U41" s="7"/>
      <c r="V41" s="7"/>
      <c r="W41" s="7"/>
      <c r="X41" s="7"/>
      <c r="Y41" s="7"/>
      <c r="Z41" s="7"/>
    </row>
    <row r="42" spans="1:26" x14ac:dyDescent="0.2">
      <c r="A42" s="10">
        <v>277</v>
      </c>
      <c r="B42" s="10">
        <v>45</v>
      </c>
      <c r="C42" s="10">
        <v>3</v>
      </c>
      <c r="D42" s="5">
        <v>74</v>
      </c>
      <c r="E42" s="5">
        <v>76</v>
      </c>
      <c r="F42" s="5">
        <v>457.24</v>
      </c>
      <c r="G42" s="11">
        <v>55.94960739030023</v>
      </c>
      <c r="H42" s="7">
        <v>50.44</v>
      </c>
      <c r="I42" s="7">
        <v>0.97</v>
      </c>
      <c r="J42" s="7">
        <v>-3.43</v>
      </c>
      <c r="K42" s="7">
        <f t="shared" si="0"/>
        <v>25.590081000000001</v>
      </c>
      <c r="L42" s="7"/>
      <c r="M42" s="7"/>
      <c r="N42" s="7"/>
      <c r="O42" s="7"/>
      <c r="P42" s="7"/>
      <c r="Q42" s="7"/>
      <c r="R42" s="7"/>
      <c r="S42" s="7"/>
      <c r="T42" s="7"/>
      <c r="U42" s="7">
        <v>-0.73</v>
      </c>
      <c r="V42" s="7">
        <v>-1.45</v>
      </c>
      <c r="W42" s="7">
        <f>16.1-4.64*($V42--1.46)+0.09*($V42--1.46)^2</f>
        <v>16.053609000000002</v>
      </c>
      <c r="X42" s="7"/>
      <c r="Y42" s="7"/>
      <c r="Z42" s="7"/>
    </row>
    <row r="43" spans="1:26" s="1" customFormat="1" ht="15" customHeight="1" x14ac:dyDescent="0.2">
      <c r="A43" s="2">
        <v>277</v>
      </c>
      <c r="B43" s="2">
        <v>45</v>
      </c>
      <c r="C43" s="2">
        <v>3</v>
      </c>
      <c r="D43" s="2">
        <v>77</v>
      </c>
      <c r="E43" s="2">
        <v>80</v>
      </c>
      <c r="F43" s="3">
        <v>457.27</v>
      </c>
      <c r="G43" s="11">
        <v>55.956535796766737</v>
      </c>
      <c r="H43" s="7">
        <v>34.67</v>
      </c>
      <c r="I43" s="7">
        <v>1.62</v>
      </c>
      <c r="J43" s="7">
        <v>-2.0299999999999998</v>
      </c>
      <c r="K43" s="7">
        <f t="shared" si="0"/>
        <v>18.774041</v>
      </c>
      <c r="L43" s="7">
        <v>1</v>
      </c>
      <c r="M43" s="7">
        <v>-2.9</v>
      </c>
      <c r="N43" s="7">
        <f>16.1-4.64*($M43--1.46)+0.09*($M43--1.46)^2</f>
        <v>22.968223999999999</v>
      </c>
      <c r="O43" s="4">
        <v>0.31119999999999937</v>
      </c>
      <c r="P43" s="4">
        <v>-2.0139629723703889</v>
      </c>
      <c r="Q43" s="7">
        <f>16.1-4.64*($P43--1.46)+0.09*($P43--1.46)^2</f>
        <v>18.698006939526774</v>
      </c>
      <c r="R43" s="7">
        <v>0.42416666666666702</v>
      </c>
      <c r="S43" s="7">
        <v>-2.158666666666667</v>
      </c>
      <c r="T43" s="7">
        <f>16.1-4.64*($S43--1.46)+0.09*($S43--1.46)^2</f>
        <v>19.385745493333335</v>
      </c>
      <c r="U43" s="4">
        <v>0.68</v>
      </c>
      <c r="V43" s="4">
        <v>-0.92</v>
      </c>
      <c r="W43" s="7">
        <f>16.1-4.64*($V43--1.46)+0.09*($V43--1.46)^2</f>
        <v>13.620644000000002</v>
      </c>
      <c r="X43" s="4"/>
      <c r="Y43" s="4"/>
      <c r="Z43" s="7"/>
    </row>
    <row r="44" spans="1:26" s="1" customFormat="1" ht="15" customHeight="1" x14ac:dyDescent="0.2">
      <c r="A44" s="2">
        <v>277</v>
      </c>
      <c r="B44" s="2">
        <v>45</v>
      </c>
      <c r="C44" s="2">
        <v>3</v>
      </c>
      <c r="D44" s="2">
        <v>80</v>
      </c>
      <c r="E44" s="2">
        <v>82</v>
      </c>
      <c r="F44" s="3">
        <v>457.3</v>
      </c>
      <c r="G44" s="11">
        <v>55.963464203233251</v>
      </c>
      <c r="H44" s="7">
        <v>54.74</v>
      </c>
      <c r="I44" s="7">
        <v>1.82</v>
      </c>
      <c r="J44" s="7">
        <v>-0.44</v>
      </c>
      <c r="K44" s="7">
        <f t="shared" si="0"/>
        <v>11.460836</v>
      </c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s="1" customFormat="1" ht="15" customHeight="1" x14ac:dyDescent="0.2">
      <c r="A45" s="2">
        <v>277</v>
      </c>
      <c r="B45" s="2">
        <v>45</v>
      </c>
      <c r="C45" s="2">
        <v>3</v>
      </c>
      <c r="D45" s="2">
        <v>83</v>
      </c>
      <c r="E45" s="2">
        <v>84</v>
      </c>
      <c r="F45" s="3">
        <v>457.33</v>
      </c>
      <c r="G45" s="11">
        <v>55.970392609699758</v>
      </c>
      <c r="H45" s="4"/>
      <c r="I45" s="7">
        <v>1.96</v>
      </c>
      <c r="J45" s="7">
        <v>-0.61</v>
      </c>
      <c r="K45" s="7">
        <f t="shared" ref="K45:K71" si="1">16.1-4.64*($J45--1.46)+0.09*($J45--1.46)^2</f>
        <v>12.221025000000003</v>
      </c>
      <c r="L45" s="7"/>
      <c r="M45" s="7"/>
      <c r="N45" s="7"/>
      <c r="O45" s="4">
        <v>2.1621999999999995</v>
      </c>
      <c r="P45" s="4">
        <v>-0.88802810938955201</v>
      </c>
      <c r="Q45" s="7">
        <f>16.1-4.64*($P45--1.46)+0.09*($P45--1.46)^2</f>
        <v>13.475494093495888</v>
      </c>
      <c r="R45" s="7"/>
      <c r="S45" s="7"/>
      <c r="T45" s="7"/>
      <c r="U45" s="4">
        <v>1.2281999999999993</v>
      </c>
      <c r="V45" s="4">
        <v>-0.40293370586741173</v>
      </c>
      <c r="W45" s="7">
        <f>16.1-4.64*($V45--1.46)+0.09*($V45--1.46)^2</f>
        <v>11.295777418742002</v>
      </c>
      <c r="X45" s="4"/>
      <c r="Y45" s="4"/>
      <c r="Z45" s="7"/>
    </row>
    <row r="46" spans="1:26" s="1" customFormat="1" ht="15" customHeight="1" x14ac:dyDescent="0.2">
      <c r="A46" s="2">
        <v>277</v>
      </c>
      <c r="B46" s="2">
        <v>45</v>
      </c>
      <c r="C46" s="2">
        <v>3</v>
      </c>
      <c r="D46" s="2">
        <v>84</v>
      </c>
      <c r="E46" s="2">
        <v>86</v>
      </c>
      <c r="F46" s="3">
        <v>457.34</v>
      </c>
      <c r="G46" s="11">
        <v>55.972702078521927</v>
      </c>
      <c r="H46" s="7">
        <v>56.2</v>
      </c>
      <c r="I46" s="7">
        <v>1.93</v>
      </c>
      <c r="J46" s="7">
        <v>-0.61</v>
      </c>
      <c r="K46" s="7">
        <f t="shared" si="1"/>
        <v>12.221025000000003</v>
      </c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7"/>
      <c r="X46" s="4"/>
      <c r="Y46" s="4"/>
      <c r="Z46" s="7"/>
    </row>
    <row r="47" spans="1:26" s="1" customFormat="1" ht="15" customHeight="1" x14ac:dyDescent="0.2">
      <c r="A47" s="2">
        <v>277</v>
      </c>
      <c r="B47" s="2">
        <v>45</v>
      </c>
      <c r="C47" s="2">
        <v>3</v>
      </c>
      <c r="D47" s="2">
        <v>86</v>
      </c>
      <c r="E47" s="2">
        <v>88</v>
      </c>
      <c r="F47" s="3">
        <v>457.36</v>
      </c>
      <c r="G47" s="11">
        <v>55.977321016166279</v>
      </c>
      <c r="H47" s="7">
        <v>56.38</v>
      </c>
      <c r="I47" s="7">
        <v>1.95</v>
      </c>
      <c r="J47" s="7">
        <v>-0.57999999999999996</v>
      </c>
      <c r="K47" s="7">
        <f t="shared" si="1"/>
        <v>12.086496000000002</v>
      </c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7"/>
      <c r="X47" s="4"/>
      <c r="Y47" s="4"/>
      <c r="Z47" s="7"/>
    </row>
    <row r="48" spans="1:26" s="1" customFormat="1" ht="15" customHeight="1" x14ac:dyDescent="0.2">
      <c r="A48" s="2">
        <v>277</v>
      </c>
      <c r="B48" s="2">
        <v>45</v>
      </c>
      <c r="C48" s="2">
        <v>3</v>
      </c>
      <c r="D48" s="2">
        <v>88</v>
      </c>
      <c r="E48" s="2">
        <v>90</v>
      </c>
      <c r="F48" s="3">
        <v>457.38</v>
      </c>
      <c r="G48" s="11">
        <v>55.981939953810617</v>
      </c>
      <c r="H48" s="7">
        <v>58.59</v>
      </c>
      <c r="I48" s="7">
        <v>1.87</v>
      </c>
      <c r="J48" s="7">
        <v>-0.54</v>
      </c>
      <c r="K48" s="7">
        <f t="shared" si="1"/>
        <v>11.907376000000003</v>
      </c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s="1" customFormat="1" ht="15" customHeight="1" x14ac:dyDescent="0.2">
      <c r="A49" s="2">
        <v>277</v>
      </c>
      <c r="B49" s="2">
        <v>45</v>
      </c>
      <c r="C49" s="2">
        <v>3</v>
      </c>
      <c r="D49" s="2">
        <v>90</v>
      </c>
      <c r="E49" s="2">
        <v>92</v>
      </c>
      <c r="F49" s="3">
        <v>457.4</v>
      </c>
      <c r="G49" s="11">
        <v>55.986558891454955</v>
      </c>
      <c r="H49" s="7">
        <v>71.44</v>
      </c>
      <c r="I49" s="7">
        <v>1.97</v>
      </c>
      <c r="J49" s="7">
        <v>-0.59</v>
      </c>
      <c r="K49" s="7">
        <f t="shared" si="1"/>
        <v>12.131321000000002</v>
      </c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s="1" customFormat="1" ht="15" customHeight="1" x14ac:dyDescent="0.2">
      <c r="A50" s="2">
        <v>277</v>
      </c>
      <c r="B50" s="2">
        <v>45</v>
      </c>
      <c r="C50" s="2">
        <v>3</v>
      </c>
      <c r="D50" s="2">
        <v>92</v>
      </c>
      <c r="E50" s="2">
        <v>94</v>
      </c>
      <c r="F50" s="3">
        <v>457.42</v>
      </c>
      <c r="G50" s="11">
        <v>55.991177829099307</v>
      </c>
      <c r="H50" s="7">
        <v>72.900000000000006</v>
      </c>
      <c r="I50" s="7">
        <v>2</v>
      </c>
      <c r="J50" s="7">
        <v>-0.9</v>
      </c>
      <c r="K50" s="7">
        <f t="shared" si="1"/>
        <v>13.529824000000001</v>
      </c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s="1" customFormat="1" ht="15" customHeight="1" x14ac:dyDescent="0.2">
      <c r="A51" s="2">
        <v>277</v>
      </c>
      <c r="B51" s="2">
        <v>45</v>
      </c>
      <c r="C51" s="2">
        <v>3</v>
      </c>
      <c r="D51" s="2">
        <v>94</v>
      </c>
      <c r="E51" s="2">
        <v>96</v>
      </c>
      <c r="F51" s="3">
        <v>457.44</v>
      </c>
      <c r="G51" s="11">
        <v>55.995796766743645</v>
      </c>
      <c r="H51" s="7">
        <v>74.88</v>
      </c>
      <c r="I51" s="7">
        <v>1.99</v>
      </c>
      <c r="J51" s="7">
        <v>-0.62</v>
      </c>
      <c r="K51" s="7">
        <f t="shared" si="1"/>
        <v>12.265904000000001</v>
      </c>
      <c r="L51" s="7"/>
      <c r="M51" s="7"/>
      <c r="N51" s="7"/>
      <c r="O51" s="4">
        <v>2.0691999999999995</v>
      </c>
      <c r="P51" s="4">
        <v>-1.2610250331611774</v>
      </c>
      <c r="Q51" s="7">
        <f>16.1-4.64*($P51--1.46)+0.09*($P51--1.46)^2</f>
        <v>15.180319347236431</v>
      </c>
      <c r="R51" s="7">
        <v>1.9991666666666663</v>
      </c>
      <c r="S51" s="7">
        <v>-0.74866666666666659</v>
      </c>
      <c r="T51" s="7">
        <f>16.1-4.64*($S51--1.46)+0.09*($S51--1.46)^2</f>
        <v>12.844952893333334</v>
      </c>
      <c r="U51" s="4">
        <v>1.1851999999999994</v>
      </c>
      <c r="V51" s="4">
        <v>-0.77097056416335052</v>
      </c>
      <c r="W51" s="7">
        <f>16.1-4.64*($V51--1.46)+0.09*($V51--1.46)^2</f>
        <v>12.945631958428391</v>
      </c>
      <c r="X51" s="7">
        <v>0.9411666666666666</v>
      </c>
      <c r="Y51" s="7">
        <v>-0.68166666666666653</v>
      </c>
      <c r="Z51" s="7">
        <f>16.1-4.64*($Y51--1.46)+0.09*($Y51--1.46)^2</f>
        <v>12.543055583333334</v>
      </c>
    </row>
    <row r="52" spans="1:26" s="1" customFormat="1" ht="15" customHeight="1" x14ac:dyDescent="0.2">
      <c r="A52" s="2">
        <v>277</v>
      </c>
      <c r="B52" s="2">
        <v>45</v>
      </c>
      <c r="C52" s="2">
        <v>3</v>
      </c>
      <c r="D52" s="2">
        <v>96</v>
      </c>
      <c r="E52" s="2">
        <v>98</v>
      </c>
      <c r="F52" s="3">
        <v>457.46</v>
      </c>
      <c r="G52" s="11">
        <v>56.000415704387983</v>
      </c>
      <c r="H52" s="7">
        <v>76.2</v>
      </c>
      <c r="I52" s="7">
        <v>2</v>
      </c>
      <c r="J52" s="7">
        <v>-1.06</v>
      </c>
      <c r="K52" s="7">
        <f t="shared" si="1"/>
        <v>14.258400000000002</v>
      </c>
      <c r="L52" s="4"/>
      <c r="M52" s="4"/>
      <c r="N52" s="4"/>
      <c r="O52" s="4"/>
      <c r="P52" s="4"/>
      <c r="Q52" s="4"/>
      <c r="R52" s="7"/>
      <c r="S52" s="7"/>
      <c r="T52" s="4"/>
      <c r="U52" s="4"/>
      <c r="V52" s="4"/>
      <c r="W52" s="4"/>
      <c r="X52" s="7"/>
      <c r="Y52" s="7"/>
      <c r="Z52" s="4"/>
    </row>
    <row r="53" spans="1:26" s="1" customFormat="1" ht="15" customHeight="1" x14ac:dyDescent="0.2">
      <c r="A53" s="2">
        <v>277</v>
      </c>
      <c r="B53" s="2">
        <v>45</v>
      </c>
      <c r="C53" s="2">
        <v>3</v>
      </c>
      <c r="D53" s="2">
        <v>98</v>
      </c>
      <c r="E53" s="2">
        <v>100</v>
      </c>
      <c r="F53" s="3">
        <v>457.48</v>
      </c>
      <c r="G53" s="11">
        <v>56.005034642032335</v>
      </c>
      <c r="H53" s="7">
        <v>77.34</v>
      </c>
      <c r="I53" s="7">
        <v>1.88</v>
      </c>
      <c r="J53" s="7">
        <v>-0.84</v>
      </c>
      <c r="K53" s="7">
        <f t="shared" si="1"/>
        <v>13.257796000000003</v>
      </c>
      <c r="L53" s="4"/>
      <c r="M53" s="4"/>
      <c r="N53" s="4"/>
      <c r="O53" s="4"/>
      <c r="P53" s="4"/>
      <c r="Q53" s="4"/>
      <c r="R53" s="7"/>
      <c r="S53" s="7"/>
      <c r="T53" s="4"/>
      <c r="U53" s="4"/>
      <c r="V53" s="4"/>
      <c r="W53" s="4"/>
      <c r="X53" s="7"/>
      <c r="Y53" s="7"/>
      <c r="Z53" s="4"/>
    </row>
    <row r="54" spans="1:26" s="1" customFormat="1" ht="15" customHeight="1" x14ac:dyDescent="0.2">
      <c r="A54" s="2">
        <v>277</v>
      </c>
      <c r="B54" s="2">
        <v>45</v>
      </c>
      <c r="C54" s="2">
        <v>3</v>
      </c>
      <c r="D54" s="2">
        <v>100</v>
      </c>
      <c r="E54" s="2">
        <v>102</v>
      </c>
      <c r="F54" s="3">
        <v>457.5</v>
      </c>
      <c r="G54" s="11">
        <v>56.009653579676666</v>
      </c>
      <c r="H54" s="7">
        <v>76.67</v>
      </c>
      <c r="I54" s="7">
        <v>1.92</v>
      </c>
      <c r="J54" s="7">
        <v>-1.1200000000000001</v>
      </c>
      <c r="K54" s="7">
        <f t="shared" si="1"/>
        <v>14.532804000000002</v>
      </c>
      <c r="L54" s="7"/>
      <c r="M54" s="7"/>
      <c r="N54" s="7"/>
      <c r="O54" s="4">
        <v>2.654199999999999</v>
      </c>
      <c r="P54" s="4">
        <v>-1.2669771117320012</v>
      </c>
      <c r="Q54" s="7">
        <f>16.1-4.64*($P54--1.46)+0.09*($P54--1.46)^2</f>
        <v>15.207727003622066</v>
      </c>
      <c r="R54" s="7">
        <v>2.3441666666666667</v>
      </c>
      <c r="S54" s="7">
        <v>-1.5816666666666666</v>
      </c>
      <c r="T54" s="7">
        <f>16.1-4.64*($S54--1.46)+0.09*($S54--1.46)^2</f>
        <v>16.665865583333336</v>
      </c>
      <c r="U54" s="4">
        <v>1.18</v>
      </c>
      <c r="V54" s="4">
        <v>-0.56000000000000005</v>
      </c>
      <c r="W54" s="7">
        <f>16.1-4.64*($V54--1.46)+0.09*($V54--1.46)^2</f>
        <v>11.996900000000004</v>
      </c>
      <c r="X54" s="7">
        <v>0.71016666666666661</v>
      </c>
      <c r="Y54" s="7">
        <v>-0.68366666666666664</v>
      </c>
      <c r="Z54" s="7">
        <f>16.1-4.64*($Y54--1.46)+0.09*($Y54--1.46)^2</f>
        <v>12.552055743333336</v>
      </c>
    </row>
    <row r="55" spans="1:26" s="1" customFormat="1" ht="15" customHeight="1" x14ac:dyDescent="0.2">
      <c r="A55" s="2">
        <v>277</v>
      </c>
      <c r="B55" s="2">
        <v>45</v>
      </c>
      <c r="C55" s="2">
        <v>3</v>
      </c>
      <c r="D55" s="2">
        <v>102</v>
      </c>
      <c r="E55" s="2">
        <v>104</v>
      </c>
      <c r="F55" s="3">
        <v>457.52</v>
      </c>
      <c r="G55" s="11">
        <v>56.014272517321004</v>
      </c>
      <c r="H55" s="7">
        <v>76.33</v>
      </c>
      <c r="I55" s="7">
        <v>1.93</v>
      </c>
      <c r="J55" s="7">
        <v>-1.1499999999999999</v>
      </c>
      <c r="K55" s="7">
        <f t="shared" si="1"/>
        <v>14.670249000000002</v>
      </c>
      <c r="L55" s="4"/>
      <c r="M55" s="4"/>
      <c r="N55" s="4"/>
      <c r="O55" s="4"/>
      <c r="P55" s="4"/>
      <c r="Q55" s="4"/>
      <c r="R55" s="7"/>
      <c r="S55" s="7"/>
      <c r="T55" s="4"/>
      <c r="U55" s="4"/>
      <c r="V55" s="4"/>
      <c r="W55" s="4"/>
      <c r="X55" s="7"/>
      <c r="Y55" s="7"/>
      <c r="Z55" s="4"/>
    </row>
    <row r="56" spans="1:26" s="1" customFormat="1" ht="15" customHeight="1" x14ac:dyDescent="0.2">
      <c r="A56" s="2">
        <v>277</v>
      </c>
      <c r="B56" s="2">
        <v>45</v>
      </c>
      <c r="C56" s="2">
        <v>3</v>
      </c>
      <c r="D56" s="2">
        <v>104</v>
      </c>
      <c r="E56" s="2">
        <v>106</v>
      </c>
      <c r="F56" s="3">
        <v>457.54</v>
      </c>
      <c r="G56" s="11">
        <v>56.018891454965356</v>
      </c>
      <c r="H56" s="7">
        <v>77.680000000000007</v>
      </c>
      <c r="I56" s="7">
        <v>1.97</v>
      </c>
      <c r="J56" s="7">
        <v>-1.07</v>
      </c>
      <c r="K56" s="7">
        <f t="shared" si="1"/>
        <v>14.304089000000001</v>
      </c>
      <c r="L56" s="4"/>
      <c r="M56" s="4"/>
      <c r="N56" s="4"/>
      <c r="O56" s="4"/>
      <c r="P56" s="4"/>
      <c r="Q56" s="4"/>
      <c r="R56" s="7"/>
      <c r="S56" s="7"/>
      <c r="T56" s="4"/>
      <c r="U56" s="4"/>
      <c r="V56" s="4"/>
      <c r="W56" s="4"/>
      <c r="X56" s="7"/>
      <c r="Y56" s="7"/>
      <c r="Z56" s="4"/>
    </row>
    <row r="57" spans="1:26" s="1" customFormat="1" ht="15" customHeight="1" x14ac:dyDescent="0.2">
      <c r="A57" s="2">
        <v>277</v>
      </c>
      <c r="B57" s="2">
        <v>45</v>
      </c>
      <c r="C57" s="2">
        <v>3</v>
      </c>
      <c r="D57" s="2">
        <v>106</v>
      </c>
      <c r="E57" s="2">
        <v>108</v>
      </c>
      <c r="F57" s="3">
        <v>457.56</v>
      </c>
      <c r="G57" s="11">
        <v>56.023510392609694</v>
      </c>
      <c r="H57" s="7">
        <v>76.95</v>
      </c>
      <c r="I57" s="7">
        <v>1.91</v>
      </c>
      <c r="J57" s="7">
        <v>-1.01</v>
      </c>
      <c r="K57" s="7">
        <f t="shared" si="1"/>
        <v>14.030225000000002</v>
      </c>
      <c r="L57" s="4"/>
      <c r="M57" s="4"/>
      <c r="N57" s="4"/>
      <c r="O57" s="4"/>
      <c r="P57" s="4"/>
      <c r="Q57" s="4"/>
      <c r="R57" s="7"/>
      <c r="S57" s="7"/>
      <c r="T57" s="4"/>
      <c r="U57" s="4"/>
      <c r="V57" s="4"/>
      <c r="W57" s="4"/>
      <c r="X57" s="7"/>
      <c r="Y57" s="7"/>
      <c r="Z57" s="4"/>
    </row>
    <row r="58" spans="1:26" s="1" customFormat="1" ht="15" customHeight="1" x14ac:dyDescent="0.2">
      <c r="A58" s="2">
        <v>277</v>
      </c>
      <c r="B58" s="2">
        <v>45</v>
      </c>
      <c r="C58" s="2">
        <v>3</v>
      </c>
      <c r="D58" s="2">
        <v>108</v>
      </c>
      <c r="E58" s="2">
        <v>110</v>
      </c>
      <c r="F58" s="3">
        <v>457.58</v>
      </c>
      <c r="G58" s="11">
        <v>56.028129330254032</v>
      </c>
      <c r="H58" s="7">
        <v>74.95</v>
      </c>
      <c r="I58" s="7">
        <v>1.95</v>
      </c>
      <c r="J58" s="7">
        <v>-1.07</v>
      </c>
      <c r="K58" s="7">
        <f t="shared" si="1"/>
        <v>14.304089000000001</v>
      </c>
      <c r="L58" s="4"/>
      <c r="M58" s="4"/>
      <c r="N58" s="4"/>
      <c r="O58" s="4"/>
      <c r="P58" s="4"/>
      <c r="Q58" s="4"/>
      <c r="R58" s="7"/>
      <c r="S58" s="7"/>
      <c r="T58" s="4"/>
      <c r="U58" s="4"/>
      <c r="V58" s="4"/>
      <c r="W58" s="4"/>
      <c r="X58" s="7"/>
      <c r="Y58" s="7"/>
      <c r="Z58" s="4"/>
    </row>
    <row r="59" spans="1:26" x14ac:dyDescent="0.2">
      <c r="A59" s="10">
        <v>277</v>
      </c>
      <c r="B59" s="10">
        <v>45</v>
      </c>
      <c r="C59" s="10">
        <v>3</v>
      </c>
      <c r="D59" s="10">
        <v>110</v>
      </c>
      <c r="E59" s="10">
        <v>112</v>
      </c>
      <c r="F59" s="11">
        <v>457.6</v>
      </c>
      <c r="G59" s="11">
        <v>56.032748267898384</v>
      </c>
      <c r="H59" s="7">
        <v>74.819999999999993</v>
      </c>
      <c r="I59" s="7">
        <v>1.99</v>
      </c>
      <c r="J59" s="7">
        <v>-1.68</v>
      </c>
      <c r="K59" s="7">
        <f t="shared" si="1"/>
        <v>17.125156000000004</v>
      </c>
      <c r="L59" s="7"/>
      <c r="M59" s="7"/>
      <c r="N59" s="7"/>
      <c r="O59" s="4">
        <v>3.1071999999999993</v>
      </c>
      <c r="P59" s="4">
        <v>-1.7996881438207319</v>
      </c>
      <c r="Q59" s="7">
        <f>16.1-4.64*($P59--1.46)+0.09*($P59--1.46)^2</f>
        <v>17.686537910482912</v>
      </c>
      <c r="R59" s="7">
        <v>1.7521666666666667</v>
      </c>
      <c r="S59" s="7">
        <v>-1.0706666666666667</v>
      </c>
      <c r="T59" s="7">
        <f>16.1-4.64*($S59--1.46)+0.09*($S59--1.46)^2</f>
        <v>14.307135573333333</v>
      </c>
      <c r="U59" s="4">
        <v>1.0071999999999994</v>
      </c>
      <c r="V59" s="4">
        <v>-0.70351367369401396</v>
      </c>
      <c r="W59" s="7">
        <f>16.1-4.64*($V59--1.46)+0.09*($V59--1.46)^2</f>
        <v>12.641407886510139</v>
      </c>
      <c r="X59" s="7">
        <v>0.5711666666666666</v>
      </c>
      <c r="Y59" s="7">
        <v>-0.65166666666666651</v>
      </c>
      <c r="Z59" s="7">
        <f>16.1-4.64*($Y59--1.46)+0.09*($Y59--1.46)^2</f>
        <v>12.408139583333334</v>
      </c>
    </row>
    <row r="60" spans="1:26" s="1" customFormat="1" ht="15" customHeight="1" x14ac:dyDescent="0.2">
      <c r="A60" s="2">
        <v>277</v>
      </c>
      <c r="B60" s="2">
        <v>45</v>
      </c>
      <c r="C60" s="2">
        <v>3</v>
      </c>
      <c r="D60" s="2">
        <v>112</v>
      </c>
      <c r="E60" s="2">
        <v>114</v>
      </c>
      <c r="F60" s="3">
        <v>457.62</v>
      </c>
      <c r="G60" s="11">
        <v>56.037367205542722</v>
      </c>
      <c r="H60" s="7">
        <v>71.47</v>
      </c>
      <c r="I60" s="7">
        <v>2.06</v>
      </c>
      <c r="J60" s="7">
        <v>-0.84</v>
      </c>
      <c r="K60" s="7">
        <f t="shared" si="1"/>
        <v>13.257796000000003</v>
      </c>
      <c r="L60" s="4"/>
      <c r="M60" s="4"/>
      <c r="N60" s="4"/>
      <c r="O60" s="4"/>
      <c r="P60" s="4"/>
      <c r="Q60" s="4"/>
      <c r="R60" s="7"/>
      <c r="S60" s="7"/>
      <c r="T60" s="4"/>
      <c r="U60" s="4"/>
      <c r="V60" s="4"/>
      <c r="W60" s="4"/>
      <c r="X60" s="7"/>
      <c r="Y60" s="7"/>
      <c r="Z60" s="4"/>
    </row>
    <row r="61" spans="1:26" s="1" customFormat="1" ht="15" customHeight="1" x14ac:dyDescent="0.2">
      <c r="A61" s="2">
        <v>277</v>
      </c>
      <c r="B61" s="2">
        <v>45</v>
      </c>
      <c r="C61" s="2">
        <v>3</v>
      </c>
      <c r="D61" s="2">
        <v>114</v>
      </c>
      <c r="E61" s="2">
        <v>116</v>
      </c>
      <c r="F61" s="3">
        <v>457.64</v>
      </c>
      <c r="G61" s="11">
        <v>56.04198614318706</v>
      </c>
      <c r="H61" s="7">
        <v>72.94</v>
      </c>
      <c r="I61" s="7">
        <v>1.97</v>
      </c>
      <c r="J61" s="7">
        <v>-0.94</v>
      </c>
      <c r="K61" s="7">
        <f t="shared" si="1"/>
        <v>13.711536000000001</v>
      </c>
      <c r="L61" s="4"/>
      <c r="M61" s="4"/>
      <c r="N61" s="4"/>
      <c r="O61" s="4"/>
      <c r="P61" s="4"/>
      <c r="Q61" s="4"/>
      <c r="R61" s="7"/>
      <c r="S61" s="7"/>
      <c r="T61" s="4"/>
      <c r="U61" s="4"/>
      <c r="V61" s="4"/>
      <c r="W61" s="4"/>
      <c r="X61" s="7"/>
      <c r="Y61" s="7"/>
      <c r="Z61" s="4"/>
    </row>
    <row r="62" spans="1:26" s="1" customFormat="1" ht="15" customHeight="1" x14ac:dyDescent="0.2">
      <c r="A62" s="2">
        <v>277</v>
      </c>
      <c r="B62" s="2">
        <v>45</v>
      </c>
      <c r="C62" s="2">
        <v>3</v>
      </c>
      <c r="D62" s="2">
        <v>116</v>
      </c>
      <c r="E62" s="2">
        <v>118</v>
      </c>
      <c r="F62" s="3">
        <v>457.66</v>
      </c>
      <c r="G62" s="11">
        <v>56.046605080831412</v>
      </c>
      <c r="H62" s="7">
        <v>72</v>
      </c>
      <c r="I62" s="7">
        <v>2</v>
      </c>
      <c r="J62" s="7">
        <v>-1.02</v>
      </c>
      <c r="K62" s="7">
        <f t="shared" si="1"/>
        <v>14.075824000000003</v>
      </c>
      <c r="L62" s="4"/>
      <c r="M62" s="4"/>
      <c r="N62" s="4"/>
      <c r="O62" s="4"/>
      <c r="P62" s="4"/>
      <c r="Q62" s="4"/>
      <c r="R62" s="7"/>
      <c r="S62" s="7"/>
      <c r="T62" s="4"/>
      <c r="U62" s="4"/>
      <c r="V62" s="4"/>
      <c r="W62" s="4"/>
      <c r="X62" s="7"/>
      <c r="Y62" s="7"/>
      <c r="Z62" s="4"/>
    </row>
    <row r="63" spans="1:26" s="1" customFormat="1" ht="15" customHeight="1" x14ac:dyDescent="0.2">
      <c r="A63" s="2">
        <v>277</v>
      </c>
      <c r="B63" s="2">
        <v>45</v>
      </c>
      <c r="C63" s="2">
        <v>3</v>
      </c>
      <c r="D63" s="2">
        <v>118</v>
      </c>
      <c r="E63" s="2">
        <v>120</v>
      </c>
      <c r="F63" s="3">
        <v>457.68</v>
      </c>
      <c r="G63" s="11">
        <v>56.05122401847575</v>
      </c>
      <c r="H63" s="7">
        <v>69.38</v>
      </c>
      <c r="I63" s="7">
        <v>2.12</v>
      </c>
      <c r="J63" s="7">
        <v>-1.03</v>
      </c>
      <c r="K63" s="7">
        <f t="shared" si="1"/>
        <v>14.121441000000001</v>
      </c>
      <c r="L63" s="4"/>
      <c r="M63" s="4"/>
      <c r="N63" s="4"/>
      <c r="O63" s="4"/>
      <c r="P63" s="4"/>
      <c r="Q63" s="4"/>
      <c r="R63" s="7"/>
      <c r="S63" s="7"/>
      <c r="T63" s="4"/>
      <c r="U63" s="4"/>
      <c r="V63" s="4"/>
      <c r="W63" s="4"/>
      <c r="X63" s="7"/>
      <c r="Y63" s="7"/>
      <c r="Z63" s="4"/>
    </row>
    <row r="64" spans="1:26" s="1" customFormat="1" ht="15" customHeight="1" x14ac:dyDescent="0.2">
      <c r="A64" s="2">
        <v>277</v>
      </c>
      <c r="B64" s="2">
        <v>45</v>
      </c>
      <c r="C64" s="2">
        <v>3</v>
      </c>
      <c r="D64" s="2">
        <v>120</v>
      </c>
      <c r="E64" s="2">
        <v>122</v>
      </c>
      <c r="F64" s="3">
        <v>457.7</v>
      </c>
      <c r="G64" s="11">
        <v>56.055842956120088</v>
      </c>
      <c r="H64" s="7">
        <v>71.28</v>
      </c>
      <c r="I64" s="7">
        <v>2.17</v>
      </c>
      <c r="J64" s="7">
        <v>-0.75</v>
      </c>
      <c r="K64" s="7">
        <f t="shared" si="1"/>
        <v>12.850969000000003</v>
      </c>
      <c r="L64" s="4"/>
      <c r="M64" s="4"/>
      <c r="N64" s="4"/>
      <c r="O64" s="4"/>
      <c r="P64" s="4"/>
      <c r="Q64" s="4"/>
      <c r="R64" s="7"/>
      <c r="S64" s="7"/>
      <c r="T64" s="4"/>
      <c r="U64" s="4"/>
      <c r="V64" s="4"/>
      <c r="W64" s="4"/>
      <c r="X64" s="7"/>
      <c r="Y64" s="7"/>
      <c r="Z64" s="4"/>
    </row>
    <row r="65" spans="1:26" s="1" customFormat="1" ht="15" customHeight="1" x14ac:dyDescent="0.2">
      <c r="A65" s="2">
        <v>277</v>
      </c>
      <c r="B65" s="2">
        <v>45</v>
      </c>
      <c r="C65" s="2">
        <v>3</v>
      </c>
      <c r="D65" s="2">
        <v>122</v>
      </c>
      <c r="E65" s="2">
        <v>124</v>
      </c>
      <c r="F65" s="3">
        <v>457.72</v>
      </c>
      <c r="G65" s="11">
        <v>56.060461893764433</v>
      </c>
      <c r="H65" s="7">
        <v>70.16</v>
      </c>
      <c r="I65" s="7">
        <v>2.15</v>
      </c>
      <c r="J65" s="7">
        <v>-0.95</v>
      </c>
      <c r="K65" s="7">
        <f t="shared" si="1"/>
        <v>13.757009</v>
      </c>
      <c r="L65" s="4"/>
      <c r="M65" s="4"/>
      <c r="N65" s="4"/>
      <c r="O65" s="4"/>
      <c r="P65" s="4"/>
      <c r="Q65" s="4"/>
      <c r="R65" s="7"/>
      <c r="S65" s="7"/>
      <c r="T65" s="4"/>
      <c r="U65" s="4"/>
      <c r="V65" s="4"/>
      <c r="W65" s="4"/>
      <c r="X65" s="7"/>
      <c r="Y65" s="7"/>
      <c r="Z65" s="4"/>
    </row>
    <row r="66" spans="1:26" s="1" customFormat="1" ht="15" customHeight="1" x14ac:dyDescent="0.2">
      <c r="A66" s="2">
        <v>277</v>
      </c>
      <c r="B66" s="2">
        <v>45</v>
      </c>
      <c r="C66" s="2">
        <v>3</v>
      </c>
      <c r="D66" s="2">
        <v>124</v>
      </c>
      <c r="E66" s="2">
        <v>126</v>
      </c>
      <c r="F66" s="3">
        <v>457.74</v>
      </c>
      <c r="G66" s="11">
        <v>56.065080831408771</v>
      </c>
      <c r="H66" s="7">
        <v>72.739999999999995</v>
      </c>
      <c r="I66" s="7">
        <v>2.13</v>
      </c>
      <c r="J66" s="7">
        <v>-0.83</v>
      </c>
      <c r="K66" s="7">
        <f t="shared" si="1"/>
        <v>13.212521000000002</v>
      </c>
      <c r="L66" s="4"/>
      <c r="M66" s="4"/>
      <c r="N66" s="4"/>
      <c r="O66" s="4"/>
      <c r="P66" s="4"/>
      <c r="Q66" s="4"/>
      <c r="R66" s="7"/>
      <c r="S66" s="7"/>
      <c r="T66" s="4"/>
      <c r="U66" s="4"/>
      <c r="V66" s="4"/>
      <c r="W66" s="4"/>
      <c r="X66" s="7"/>
      <c r="Y66" s="7"/>
      <c r="Z66" s="4"/>
    </row>
    <row r="67" spans="1:26" s="1" customFormat="1" ht="15" customHeight="1" x14ac:dyDescent="0.2">
      <c r="A67" s="2">
        <v>277</v>
      </c>
      <c r="B67" s="2">
        <v>45</v>
      </c>
      <c r="C67" s="2">
        <v>3</v>
      </c>
      <c r="D67" s="2">
        <v>126</v>
      </c>
      <c r="E67" s="2">
        <v>128</v>
      </c>
      <c r="F67" s="3">
        <v>457.76</v>
      </c>
      <c r="G67" s="11">
        <v>56.069699769053109</v>
      </c>
      <c r="H67" s="7">
        <v>76.12</v>
      </c>
      <c r="I67" s="7">
        <v>2.06</v>
      </c>
      <c r="J67" s="7">
        <v>-0.82</v>
      </c>
      <c r="K67" s="7">
        <f t="shared" si="1"/>
        <v>13.167264000000001</v>
      </c>
      <c r="L67" s="4"/>
      <c r="M67" s="4"/>
      <c r="N67" s="4"/>
      <c r="O67" s="4"/>
      <c r="P67" s="4"/>
      <c r="Q67" s="4"/>
      <c r="R67" s="7"/>
      <c r="S67" s="7"/>
      <c r="T67" s="4"/>
      <c r="U67" s="4"/>
      <c r="V67" s="4"/>
      <c r="W67" s="4"/>
      <c r="X67" s="7"/>
      <c r="Y67" s="7"/>
      <c r="Z67" s="4"/>
    </row>
    <row r="68" spans="1:26" s="1" customFormat="1" ht="12.75" customHeight="1" x14ac:dyDescent="0.2">
      <c r="A68" s="2">
        <v>277</v>
      </c>
      <c r="B68" s="2">
        <v>45</v>
      </c>
      <c r="C68" s="2">
        <v>3</v>
      </c>
      <c r="D68" s="2">
        <v>128</v>
      </c>
      <c r="E68" s="2">
        <v>130</v>
      </c>
      <c r="F68" s="3">
        <v>457.78</v>
      </c>
      <c r="G68" s="11">
        <v>56.074318706697447</v>
      </c>
      <c r="H68" s="7">
        <v>75.819999999999993</v>
      </c>
      <c r="I68" s="7">
        <v>2.12</v>
      </c>
      <c r="J68" s="7">
        <v>-0.43</v>
      </c>
      <c r="K68" s="7">
        <f t="shared" si="1"/>
        <v>11.416281000000001</v>
      </c>
      <c r="L68" s="4"/>
      <c r="M68" s="4"/>
      <c r="N68" s="4"/>
      <c r="O68" s="4"/>
      <c r="P68" s="4"/>
      <c r="Q68" s="4"/>
      <c r="R68" s="7"/>
      <c r="S68" s="7"/>
      <c r="T68" s="4"/>
      <c r="U68" s="4"/>
      <c r="V68" s="4"/>
      <c r="W68" s="4"/>
      <c r="X68" s="7"/>
      <c r="Y68" s="7"/>
      <c r="Z68" s="4"/>
    </row>
    <row r="69" spans="1:26" x14ac:dyDescent="0.2">
      <c r="A69" s="10">
        <v>277</v>
      </c>
      <c r="B69" s="10">
        <v>45</v>
      </c>
      <c r="C69" s="10">
        <v>3</v>
      </c>
      <c r="D69" s="10">
        <v>130</v>
      </c>
      <c r="E69" s="10">
        <v>132</v>
      </c>
      <c r="F69" s="11">
        <v>457.8</v>
      </c>
      <c r="G69" s="11">
        <v>56.078937644341799</v>
      </c>
      <c r="H69" s="7">
        <v>72.430000000000007</v>
      </c>
      <c r="I69" s="7">
        <v>2.14</v>
      </c>
      <c r="J69" s="7">
        <v>-0.84</v>
      </c>
      <c r="K69" s="7">
        <f t="shared" si="1"/>
        <v>13.257796000000003</v>
      </c>
      <c r="L69" s="7"/>
      <c r="M69" s="7"/>
      <c r="N69" s="7"/>
      <c r="O69" s="7"/>
      <c r="P69" s="7"/>
      <c r="Q69" s="7"/>
      <c r="R69" s="7">
        <v>1.7681666666666667</v>
      </c>
      <c r="S69" s="7">
        <v>-0.87866666666666648</v>
      </c>
      <c r="T69" s="7">
        <f>16.1-4.64*($S69--1.46)+0.09*($S69--1.46)^2</f>
        <v>13.433028693333334</v>
      </c>
      <c r="U69" s="7">
        <v>1.2201999999999993</v>
      </c>
      <c r="V69" s="7">
        <v>-0.26801992492873877</v>
      </c>
      <c r="W69" s="7">
        <f>16.1-4.64*($V69--1.46)+0.09*($V69--1.46)^2</f>
        <v>10.697085936612369</v>
      </c>
      <c r="X69" s="7">
        <v>0.80516666666666703</v>
      </c>
      <c r="Y69" s="7">
        <v>-0.36366666666666658</v>
      </c>
      <c r="Z69" s="7">
        <f>16.1-4.64*($Y69--1.46)+0.09*($Y69--1.46)^2</f>
        <v>11.121188543333336</v>
      </c>
    </row>
    <row r="70" spans="1:26" x14ac:dyDescent="0.2">
      <c r="A70" s="10">
        <v>277</v>
      </c>
      <c r="B70" s="10">
        <v>45</v>
      </c>
      <c r="C70" s="10">
        <v>4</v>
      </c>
      <c r="D70" s="10">
        <v>5</v>
      </c>
      <c r="E70" s="10">
        <v>7</v>
      </c>
      <c r="F70" s="11">
        <v>458.05</v>
      </c>
      <c r="G70" s="11">
        <v>56.136674364896074</v>
      </c>
      <c r="H70" s="7">
        <v>77.87</v>
      </c>
      <c r="I70" s="7">
        <v>2.0099999999999998</v>
      </c>
      <c r="J70" s="7">
        <v>-0.28999999999999998</v>
      </c>
      <c r="K70" s="7">
        <f t="shared" si="1"/>
        <v>10.794401000000002</v>
      </c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x14ac:dyDescent="0.2">
      <c r="A71" s="10">
        <v>277</v>
      </c>
      <c r="B71" s="10">
        <v>45</v>
      </c>
      <c r="C71" s="10">
        <v>4</v>
      </c>
      <c r="D71" s="10">
        <v>19</v>
      </c>
      <c r="E71" s="10">
        <v>21</v>
      </c>
      <c r="F71" s="11">
        <v>458.19</v>
      </c>
      <c r="G71" s="11">
        <v>56.169006928406461</v>
      </c>
      <c r="H71" s="7">
        <v>80.38</v>
      </c>
      <c r="I71" s="7">
        <v>1.9</v>
      </c>
      <c r="J71" s="7">
        <v>-0.7</v>
      </c>
      <c r="K71" s="7">
        <f t="shared" si="1"/>
        <v>12.625584000000002</v>
      </c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x14ac:dyDescent="0.2">
      <c r="A72" s="10">
        <v>277</v>
      </c>
      <c r="B72" s="10">
        <v>45</v>
      </c>
      <c r="C72" s="10">
        <v>4</v>
      </c>
      <c r="D72" s="10">
        <v>39</v>
      </c>
      <c r="E72" s="10">
        <v>42</v>
      </c>
      <c r="F72" s="11">
        <v>458.39</v>
      </c>
      <c r="G72" s="11">
        <v>56.215196304849876</v>
      </c>
      <c r="H72" s="7">
        <v>82.05</v>
      </c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x14ac:dyDescent="0.2">
      <c r="A73" s="10">
        <v>277</v>
      </c>
      <c r="B73" s="10">
        <v>45</v>
      </c>
      <c r="C73" s="10">
        <v>4</v>
      </c>
      <c r="D73" s="10">
        <v>60</v>
      </c>
      <c r="E73" s="10">
        <v>63</v>
      </c>
      <c r="F73" s="11">
        <v>458.6</v>
      </c>
      <c r="G73" s="11">
        <v>56.263695150115474</v>
      </c>
      <c r="H73" s="7">
        <v>83.21</v>
      </c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x14ac:dyDescent="0.2">
      <c r="A74" s="10">
        <v>277</v>
      </c>
      <c r="B74" s="10">
        <v>45</v>
      </c>
      <c r="C74" s="10">
        <v>4</v>
      </c>
      <c r="D74" s="10">
        <v>80</v>
      </c>
      <c r="E74" s="10">
        <v>83</v>
      </c>
      <c r="F74" s="11">
        <v>458.8</v>
      </c>
      <c r="G74" s="11">
        <v>56.309884526558889</v>
      </c>
      <c r="H74" s="7">
        <v>77.790000000000006</v>
      </c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x14ac:dyDescent="0.2">
      <c r="A75" s="10">
        <v>277</v>
      </c>
      <c r="B75" s="10">
        <v>45</v>
      </c>
      <c r="C75" s="10">
        <v>4</v>
      </c>
      <c r="D75" s="10">
        <v>99</v>
      </c>
      <c r="E75" s="10">
        <v>102</v>
      </c>
      <c r="F75" s="11">
        <v>458.99</v>
      </c>
      <c r="G75" s="11">
        <v>56.353764434180135</v>
      </c>
      <c r="H75" s="7">
        <v>72.209999999999994</v>
      </c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x14ac:dyDescent="0.2">
      <c r="A76" s="10">
        <v>277</v>
      </c>
      <c r="B76" s="10">
        <v>45</v>
      </c>
      <c r="C76" s="10">
        <v>5</v>
      </c>
      <c r="D76" s="10">
        <v>30</v>
      </c>
      <c r="E76" s="10">
        <v>33</v>
      </c>
      <c r="F76" s="11">
        <v>459.8</v>
      </c>
      <c r="G76" s="11">
        <v>56.540831408775979</v>
      </c>
      <c r="H76" s="7"/>
      <c r="I76" s="7"/>
      <c r="J76" s="7"/>
      <c r="K76" s="7"/>
      <c r="L76" s="7"/>
      <c r="M76" s="7"/>
      <c r="N76" s="7"/>
      <c r="O76" s="7"/>
      <c r="P76" s="7"/>
      <c r="Q76" s="7"/>
      <c r="R76" s="7">
        <v>2.3441666666666667</v>
      </c>
      <c r="S76" s="7">
        <v>-1.3626666666666667</v>
      </c>
      <c r="T76" s="7">
        <f>16.1-4.64*($S76--1.46)+0.09*($S76--1.46)^2</f>
        <v>15.649225973333335</v>
      </c>
      <c r="U76" s="7">
        <v>1.32</v>
      </c>
      <c r="V76" s="7">
        <v>-0.64</v>
      </c>
      <c r="W76" s="7">
        <f>16.1-4.64*($V76--1.46)+0.09*($V76--1.46)^2</f>
        <v>12.355716000000001</v>
      </c>
      <c r="X76" s="7">
        <v>0.6961666666666666</v>
      </c>
      <c r="Y76" s="7">
        <v>-0.6316666666666666</v>
      </c>
      <c r="Z76" s="7">
        <f>16.1-4.64*($Y76--1.46)+0.09*($Y76--1.46)^2</f>
        <v>12.318285583333335</v>
      </c>
    </row>
    <row r="77" spans="1:26" x14ac:dyDescent="0.2">
      <c r="A77" s="10">
        <v>277</v>
      </c>
      <c r="B77" s="10">
        <v>45</v>
      </c>
      <c r="C77" s="10">
        <v>5</v>
      </c>
      <c r="D77" s="10">
        <v>111</v>
      </c>
      <c r="E77" s="10">
        <v>114</v>
      </c>
      <c r="F77" s="11">
        <v>460.61</v>
      </c>
      <c r="G77" s="11">
        <v>56.727898383371823</v>
      </c>
      <c r="H77" s="7"/>
      <c r="I77" s="7"/>
      <c r="J77" s="7"/>
      <c r="K77" s="7"/>
      <c r="L77" s="7"/>
      <c r="M77" s="7"/>
      <c r="N77" s="7"/>
      <c r="O77" s="7"/>
      <c r="P77" s="7"/>
      <c r="Q77" s="7"/>
      <c r="R77" s="7">
        <v>2.1751666666666667</v>
      </c>
      <c r="S77" s="7">
        <v>-1.3796666666666666</v>
      </c>
      <c r="T77" s="7">
        <f>16.1-4.64*($S77--1.46)+0.09*($S77--1.46)^2</f>
        <v>15.727834143333336</v>
      </c>
      <c r="U77" s="7">
        <v>1.1801999999999992</v>
      </c>
      <c r="V77" s="7">
        <v>-0.84735557248892257</v>
      </c>
      <c r="W77" s="7">
        <f>16.1-4.64*($V77--1.46)+0.09*($V77--1.46)^2</f>
        <v>13.291109843859036</v>
      </c>
      <c r="X77" s="7">
        <v>1.0591666666666666</v>
      </c>
      <c r="Y77" s="7">
        <v>-0.70116666666666649</v>
      </c>
      <c r="Z77" s="7">
        <f>16.1-4.64*($Y77--1.46)+0.09*($Y77--1.46)^2</f>
        <v>12.630837855833335</v>
      </c>
    </row>
    <row r="78" spans="1:26" x14ac:dyDescent="0.2">
      <c r="A78" s="10">
        <v>277</v>
      </c>
      <c r="B78" s="10">
        <v>46</v>
      </c>
      <c r="C78" s="10">
        <v>1</v>
      </c>
      <c r="D78" s="10">
        <v>32</v>
      </c>
      <c r="E78" s="10">
        <v>35</v>
      </c>
      <c r="F78" s="11">
        <v>463.32</v>
      </c>
      <c r="G78" s="11">
        <v>57.353764434180135</v>
      </c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>
        <v>1.9634000000000003</v>
      </c>
      <c r="V78" s="7">
        <v>-0.39790333616030765</v>
      </c>
      <c r="W78" s="7">
        <f>16.1-4.64*($V78--1.46)+0.09*($V78--1.46)^2</f>
        <v>11.273395918884376</v>
      </c>
      <c r="X78" s="7"/>
      <c r="Y78" s="7"/>
      <c r="Z78" s="7"/>
    </row>
    <row r="79" spans="1:26" x14ac:dyDescent="0.2">
      <c r="A79" s="10">
        <v>277</v>
      </c>
      <c r="B79" s="10">
        <v>46</v>
      </c>
      <c r="C79" s="10">
        <v>1</v>
      </c>
      <c r="D79" s="10">
        <v>49</v>
      </c>
      <c r="E79" s="10">
        <v>50</v>
      </c>
      <c r="F79" s="11">
        <v>463.49</v>
      </c>
      <c r="G79" s="11">
        <v>58.997389033942561</v>
      </c>
      <c r="H79" s="7"/>
      <c r="I79" s="7"/>
      <c r="J79" s="7"/>
      <c r="K79" s="7"/>
      <c r="L79" s="7"/>
      <c r="M79" s="7"/>
      <c r="N79" s="7"/>
      <c r="O79" s="7"/>
      <c r="P79" s="7"/>
      <c r="Q79" s="7"/>
      <c r="R79" s="7">
        <v>0.8251666666666666</v>
      </c>
      <c r="S79" s="7">
        <v>-2.1206666666666667</v>
      </c>
      <c r="T79" s="7">
        <f>16.1-4.64*($S79--1.46)+0.09*($S79--1.46)^2</f>
        <v>19.204776573333334</v>
      </c>
      <c r="U79" s="7"/>
      <c r="V79" s="7"/>
      <c r="W79" s="7"/>
      <c r="X79" s="7"/>
      <c r="Y79" s="7"/>
      <c r="Z79" s="7"/>
    </row>
    <row r="80" spans="1:26" x14ac:dyDescent="0.2">
      <c r="A80" s="10">
        <v>277</v>
      </c>
      <c r="B80" s="10">
        <v>46</v>
      </c>
      <c r="C80" s="10">
        <v>2</v>
      </c>
      <c r="D80" s="10">
        <v>120</v>
      </c>
      <c r="E80" s="10">
        <v>123</v>
      </c>
      <c r="F80" s="11">
        <v>465.7</v>
      </c>
      <c r="G80" s="11">
        <v>59.574412532637069</v>
      </c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>
        <v>1.3954000000000002</v>
      </c>
      <c r="V80" s="7">
        <v>-0.9589087795601472</v>
      </c>
      <c r="W80" s="7">
        <f>16.1-4.64*($V80--1.46)+0.09*($V80--1.46)^2</f>
        <v>13.797535054167255</v>
      </c>
      <c r="X80" s="7"/>
      <c r="Y80" s="7"/>
      <c r="Z80" s="7"/>
    </row>
    <row r="81" spans="1:26" x14ac:dyDescent="0.2">
      <c r="A81" s="10">
        <v>277</v>
      </c>
      <c r="B81" s="10">
        <v>46</v>
      </c>
      <c r="C81" s="10">
        <v>2</v>
      </c>
      <c r="D81" s="10">
        <v>138</v>
      </c>
      <c r="E81" s="10">
        <v>141</v>
      </c>
      <c r="F81" s="11">
        <v>465.88</v>
      </c>
      <c r="G81" s="11">
        <v>59.621409921671017</v>
      </c>
      <c r="H81" s="7"/>
      <c r="I81" s="7"/>
      <c r="J81" s="7"/>
      <c r="K81" s="7"/>
      <c r="L81" s="7"/>
      <c r="M81" s="7"/>
      <c r="N81" s="7"/>
      <c r="O81" s="7"/>
      <c r="P81" s="7"/>
      <c r="Q81" s="7"/>
      <c r="R81" s="7">
        <v>1.0727999999999998</v>
      </c>
      <c r="S81" s="7">
        <v>-1.8049999999999999</v>
      </c>
      <c r="T81" s="7">
        <f>16.1-4.64*($S81--1.46)+0.09*($S81--1.46)^2</f>
        <v>17.711512250000002</v>
      </c>
      <c r="U81" s="7"/>
      <c r="V81" s="7"/>
      <c r="W81" s="7"/>
      <c r="X81" s="7"/>
      <c r="Y81" s="7"/>
      <c r="Z81" s="7"/>
    </row>
    <row r="82" spans="1:26" x14ac:dyDescent="0.2">
      <c r="A82" s="8">
        <v>277</v>
      </c>
      <c r="B82" s="8">
        <v>46</v>
      </c>
      <c r="C82" s="8">
        <v>4</v>
      </c>
      <c r="D82" s="8">
        <v>140</v>
      </c>
      <c r="E82" s="8">
        <v>143</v>
      </c>
      <c r="F82" s="9">
        <v>468.9</v>
      </c>
      <c r="G82" s="9">
        <v>60.409921671018267</v>
      </c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>
        <v>-0.56820000000000026</v>
      </c>
      <c r="S82" s="16">
        <v>-1.7969999999999997</v>
      </c>
      <c r="T82" s="16">
        <f>16.1-4.64*($S82--1.46)+0.09*($S82--1.46)^2</f>
        <v>17.67390121</v>
      </c>
      <c r="U82" s="16"/>
      <c r="V82" s="16"/>
      <c r="W82" s="16"/>
      <c r="X82" s="16"/>
      <c r="Y82" s="16"/>
      <c r="Z82" s="16"/>
    </row>
  </sheetData>
  <mergeCells count="6">
    <mergeCell ref="X3:Z3"/>
    <mergeCell ref="I3:K3"/>
    <mergeCell ref="L3:N3"/>
    <mergeCell ref="O3:Q3"/>
    <mergeCell ref="R3:T3"/>
    <mergeCell ref="U3:W3"/>
  </mergeCells>
  <phoneticPr fontId="0" type="noConversion"/>
  <pageMargins left="0.75" right="0.75" top="1" bottom="1" header="0.5" footer="0.5"/>
  <pageSetup paperSize="9"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</vt:lpstr>
      <vt:lpstr>Table!Print_Area</vt:lpstr>
    </vt:vector>
  </TitlesOfParts>
  <Company>Institute of Geological &amp; Nuclear Sciences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Randall McDonnell</dc:creator>
  <cp:lastModifiedBy>Dagmar Eikenroth</cp:lastModifiedBy>
  <cp:lastPrinted>2014-12-02T20:46:35Z</cp:lastPrinted>
  <dcterms:created xsi:type="dcterms:W3CDTF">2009-07-16T23:27:03Z</dcterms:created>
  <dcterms:modified xsi:type="dcterms:W3CDTF">2015-01-21T09:37:08Z</dcterms:modified>
</cp:coreProperties>
</file>