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 1" sheetId="1" r:id="rId4"/>
    <sheet name="Worksheet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<sst xmlns="http://schemas.openxmlformats.org/spreadsheetml/2006/main" uniqueCount="13">
  <si>
    <t>Model</t>
  </si>
  <si>
    <t>Formula</t>
  </si>
  <si>
    <t>R2</t>
  </si>
  <si>
    <t>RMSE</t>
  </si>
  <si>
    <t>AIC</t>
  </si>
  <si>
    <t>MAATmr4</t>
  </si>
  <si>
    <t>MAATmr5</t>
  </si>
  <si>
    <t>+8.5×[IIb′]-5.6×[Ia]</t>
  </si>
  <si>
    <t>MAPmr6</t>
  </si>
  <si>
    <t>+3735.7×[IIb′]+2763×[IIc]+1967.3×[IIc′]+1237.1×[Ia]-1367.7×[Ic]</t>
  </si>
  <si>
    <t>MAPmr7</t>
  </si>
  <si>
    <t>+2638.8×[IIb]+3445×[IIb′]+2880.4×[IIc]+1949.1×[IIc′]+1152.7×[Ia]</t>
  </si>
  <si>
    <t>-1047.1×[Ib]-2156.6×[Ic]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</si>
</sst>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9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 t="str">
        <f>4.5×1-36.8×[IIIa]+7.3×[IIIa′]-37.2×[IIIc]-24×[IIb]-5.2×[Ia]</f>
        <v>0</v>
      </c>
      <c r="C2">
        <v>0.62</v>
      </c>
      <c r="D2">
        <v>1.2</v>
      </c>
      <c r="E2">
        <v>147.6</v>
      </c>
    </row>
    <row r="3" spans="1:5">
      <c r="A3" t="s">
        <v>6</v>
      </c>
      <c r="B3" t="str">
        <f>4.8×1-38.5×[IIIa]+7.9×[IIIa′]-27.3×[IIIc]-3.3×[IIa′]-26.3×[IIb]</f>
        <v>0</v>
      </c>
      <c r="C3">
        <v>0.66</v>
      </c>
      <c r="D3">
        <v>1.1</v>
      </c>
      <c r="E3">
        <v>149</v>
      </c>
    </row>
    <row r="4" spans="1:5">
      <c r="A4"/>
      <c r="B4" t="s">
        <v>7</v>
      </c>
      <c r="C4"/>
      <c r="D4"/>
      <c r="E4"/>
    </row>
    <row r="5" spans="1:5">
      <c r="A5" t="s">
        <v>8</v>
      </c>
      <c r="B5" t="str">
        <f>-639+1617×[IIIa]+3208.9×[IIIb]+768.2×[IIa]+1146.7×[IIa′]+2925.4×[IIb]</f>
        <v>0</v>
      </c>
      <c r="C5">
        <v>0.73</v>
      </c>
      <c r="D5">
        <v>72.4</v>
      </c>
      <c r="E5">
        <v>502.9</v>
      </c>
    </row>
    <row r="6" spans="1:5">
      <c r="A6"/>
      <c r="B6" t="s">
        <v>9</v>
      </c>
      <c r="C6"/>
      <c r="D6"/>
      <c r="E6"/>
    </row>
    <row r="7" spans="1:5">
      <c r="A7" t="s">
        <v>10</v>
      </c>
      <c r="B7" t="str">
        <f>-502.2+1547.9×[IIIa]+2569.8×[IIIb]-2052.8×[IIIb′]+622.8×[IIa]+958.2×[IIa′]</f>
        <v>0</v>
      </c>
      <c r="C7">
        <v>0.76</v>
      </c>
      <c r="D7">
        <v>69.2</v>
      </c>
      <c r="E7">
        <v>503.1</v>
      </c>
    </row>
    <row r="8" spans="1:5">
      <c r="A8"/>
      <c r="B8" t="s">
        <v>11</v>
      </c>
      <c r="C8"/>
      <c r="D8"/>
      <c r="E8"/>
    </row>
    <row r="9" spans="1:5">
      <c r="A9"/>
      <c r="B9" t="s">
        <v>12</v>
      </c>
      <c r="C9"/>
      <c r="D9"/>
      <c r="E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 1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Copernicus Gesellschaft GmbH</dc:creator>
  <cp:lastModifiedBy/>
  <dcterms:created xsi:type="dcterms:W3CDTF">2021-09-13T13:42:42+02:00</dcterms:created>
  <dcterms:modified xsi:type="dcterms:W3CDTF">2021-09-13T13:42:42+02:00</dcterms:modified>
  <dc:title>cp-17-1199-2021-t02.xlsx</dc:title>
  <dc:description/>
  <dc:subject/>
  <cp:keywords/>
  <cp:category/>
</cp:coreProperties>
</file>